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320" windowHeight="11640" activeTab="6"/>
  </bookViews>
  <sheets>
    <sheet name="С-95" sheetId="1" r:id="rId1"/>
    <sheet name="А-8" sheetId="2" r:id="rId2"/>
    <sheet name="К-45" sheetId="4" r:id="rId3"/>
    <sheet name="Ст-Д13а" sheetId="5" r:id="rId4"/>
    <sheet name="Р-7" sheetId="6" r:id="rId5"/>
    <sheet name="Г-19" sheetId="7" r:id="rId6"/>
    <sheet name="Г-21" sheetId="10" r:id="rId7"/>
    <sheet name="К-27А" sheetId="11" r:id="rId8"/>
    <sheet name="К-31А" sheetId="12" r:id="rId9"/>
  </sheets>
  <calcPr calcId="125725"/>
</workbook>
</file>

<file path=xl/calcChain.xml><?xml version="1.0" encoding="utf-8"?>
<calcChain xmlns="http://schemas.openxmlformats.org/spreadsheetml/2006/main">
  <c r="D24" i="12"/>
  <c r="D21" i="11"/>
  <c r="D21" i="7"/>
  <c r="D22" i="10"/>
  <c r="D28" i="6"/>
  <c r="D24" i="5"/>
  <c r="D25" i="4"/>
  <c r="D25" i="1"/>
  <c r="E28" i="2"/>
  <c r="D23" i="6"/>
  <c r="D11"/>
  <c r="D11" i="12"/>
  <c r="D10" i="11"/>
  <c r="D11" i="10"/>
  <c r="D11" i="7"/>
  <c r="D11" i="5"/>
  <c r="D11" i="4"/>
  <c r="E11" i="2"/>
  <c r="D10" i="1"/>
  <c r="H5" i="2"/>
</calcChain>
</file>

<file path=xl/sharedStrings.xml><?xml version="1.0" encoding="utf-8"?>
<sst xmlns="http://schemas.openxmlformats.org/spreadsheetml/2006/main" count="299" uniqueCount="62">
  <si>
    <t>Вывоз ТБО</t>
  </si>
  <si>
    <t>Материалы</t>
  </si>
  <si>
    <t>Быт химия, инвентарь</t>
  </si>
  <si>
    <t>Инвентарь мел. и хоз принадл,расх.мат.</t>
  </si>
  <si>
    <t>Осн.ср-ва, крупн.инвентарь</t>
  </si>
  <si>
    <t>Сырье и материалы</t>
  </si>
  <si>
    <t>Материалы д/кровельных работ</t>
  </si>
  <si>
    <t>ТО лифт</t>
  </si>
  <si>
    <t>Техническое обслуживание газ</t>
  </si>
  <si>
    <t>итого</t>
  </si>
  <si>
    <t>расходы</t>
  </si>
  <si>
    <t>содержание  и текущий ремонт</t>
  </si>
  <si>
    <t>общие затраты</t>
  </si>
  <si>
    <t>*Общие затраты:</t>
  </si>
  <si>
    <t>заработная плата работников административного, производственного отделов</t>
  </si>
  <si>
    <t>налоги с заработной платы работников административного, производственного отделов</t>
  </si>
  <si>
    <t>аренда помещения АУП, включая комммунальные услуги</t>
  </si>
  <si>
    <t>юридические услуги</t>
  </si>
  <si>
    <t>почтовые услуги</t>
  </si>
  <si>
    <t>канцтовары</t>
  </si>
  <si>
    <t>информационные, сервисные услуги</t>
  </si>
  <si>
    <t>услуги связи</t>
  </si>
  <si>
    <t xml:space="preserve">спецодежда </t>
  </si>
  <si>
    <t>материалы для административного, производственного отделов (инструмент, инвентарь и пр. оборуд., основные средства)</t>
  </si>
  <si>
    <t>транспортные услуги (перевозка, доставка материалов и пр.)</t>
  </si>
  <si>
    <t>услуги банка (комиссия - 1%  за прием денежных средств от населения ,ведение операций по расчетному счету)</t>
  </si>
  <si>
    <t>Страхование лифтов</t>
  </si>
  <si>
    <t>Сведения о доходах, полученных в 2014г. за оказание услуг по управлению по ул.Советская 95</t>
  </si>
  <si>
    <t>Сведения о расходах , понесенных в 2014 г</t>
  </si>
  <si>
    <t xml:space="preserve">Вывоз бункера </t>
  </si>
  <si>
    <t>Материалы МОП (для общестроит. и эл/техн.работ)</t>
  </si>
  <si>
    <t>Сан/т материалы</t>
  </si>
  <si>
    <t xml:space="preserve">Заработная плата </t>
  </si>
  <si>
    <t>Страховые взносы (налоги с з/пл)</t>
  </si>
  <si>
    <t>Техосвидетельст. лифтов</t>
  </si>
  <si>
    <t>Изготовление ключей и пр.услуги</t>
  </si>
  <si>
    <t>Поверка счетчиков</t>
  </si>
  <si>
    <t>аренда лифтерная 2014</t>
  </si>
  <si>
    <t>Сведения о доходах, полученных в 2014г. за оказание услуг по управлению по ул.Авиационная, д.8</t>
  </si>
  <si>
    <t>Работы по договорам  подряда</t>
  </si>
  <si>
    <t>утепление наружних стен</t>
  </si>
  <si>
    <t>асфальтирование</t>
  </si>
  <si>
    <t>Сведения о доходах, полученных в 2014г. за оказание услуг по управлению по ул.Костычева, д.45</t>
  </si>
  <si>
    <t>Инвентарь мел. и хоз принадл,расх.мат.,гсм</t>
  </si>
  <si>
    <t>Перевозка(доставка) материалов и пр.</t>
  </si>
  <si>
    <t>Работы  по водоснабжению (вызов спец.,перекрытие вс,поверка сч и пр.)</t>
  </si>
  <si>
    <t>Сведения о доходах, полученных в 2014г. за оказание услуг по управлению по ул.Станке-Димитрова,13А</t>
  </si>
  <si>
    <t>Сведения о доходах, полученных в 2014г. за оказание услуг по управлению по ул.Горбатова, д.19</t>
  </si>
  <si>
    <t>Прочие услуги (изготовление ключей,доставка материалов и пр.)</t>
  </si>
  <si>
    <t>Работы  по договорам подряда (обследование теплового узла)</t>
  </si>
  <si>
    <t>Сведения о доходах, полученных в 2014г. за оказание услуг по управлению по ул.Горбатова, д.21</t>
  </si>
  <si>
    <t>Тех.обследование э/установок</t>
  </si>
  <si>
    <t>Работы  по договорам подряда (асфальтирование)</t>
  </si>
  <si>
    <t>Сведения о доходах, полученных в 2014г. за оказание услуг по управлению по ул.Костычева, д. 27А</t>
  </si>
  <si>
    <t>Прочие услуги (изготовление ключей, доставка материала и пр.)</t>
  </si>
  <si>
    <t>Сведения о доходах, полученных в 2014г. за оказание услуг по управлению по ул.Костычева, д.31А</t>
  </si>
  <si>
    <t>Материал д/кровельных работ</t>
  </si>
  <si>
    <t>Сведения о доходах, полученных в 2014г. за оказание услуг по управлению по ул.Рославльская, д.7</t>
  </si>
  <si>
    <t>пожарн. сигнализация</t>
  </si>
  <si>
    <t>ремонтные работы лифта</t>
  </si>
  <si>
    <t>ТО пожарной сигнализации</t>
  </si>
  <si>
    <t>Прочие услуги (изготовление ключей, доставка материалов и пр.)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</si>
</sst>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3F2F"/>
      <name val="Arial"/>
      <family val="2"/>
    </font>
    <font>
      <sz val="9"/>
      <name val="Arial"/>
      <family val="2"/>
    </font>
    <font>
      <b/>
      <sz val="9"/>
      <name val="Arial"/>
      <family val="2"/>
      <charset val="204"/>
    </font>
    <font>
      <sz val="8"/>
      <name val="Arial"/>
      <family val="2"/>
    </font>
    <font>
      <sz val="9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CC8BD"/>
      </right>
      <top/>
      <bottom style="thin">
        <color rgb="FFACC8BD"/>
      </bottom>
      <diagonal/>
    </border>
    <border>
      <left style="thin">
        <color rgb="FFACC8BD"/>
      </left>
      <right style="medium">
        <color indexed="64"/>
      </right>
      <top/>
      <bottom style="thin">
        <color rgb="FFACC8BD"/>
      </bottom>
      <diagonal/>
    </border>
    <border>
      <left style="medium">
        <color indexed="64"/>
      </left>
      <right style="thin">
        <color rgb="FFACC8BD"/>
      </right>
      <top style="medium">
        <color indexed="64"/>
      </top>
      <bottom style="medium">
        <color indexed="64"/>
      </bottom>
      <diagonal/>
    </border>
    <border>
      <left style="thin">
        <color rgb="FFACC8BD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ACC8BD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ACC8BD"/>
      </right>
      <top/>
      <bottom style="medium">
        <color indexed="64"/>
      </bottom>
      <diagonal/>
    </border>
    <border>
      <left style="thin">
        <color rgb="FFACC8BD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ACC8BD"/>
      </bottom>
      <diagonal/>
    </border>
    <border>
      <left/>
      <right style="medium">
        <color indexed="64"/>
      </right>
      <top style="thin">
        <color rgb="FFACC8BD"/>
      </top>
      <bottom style="thin">
        <color rgb="FFACC8B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ACC8BD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ACC8BD"/>
      </right>
      <top style="thin">
        <color rgb="FFACC8BD"/>
      </top>
      <bottom/>
      <diagonal/>
    </border>
    <border>
      <left style="thin">
        <color rgb="FFACC8BD"/>
      </left>
      <right style="medium">
        <color indexed="64"/>
      </right>
      <top style="thin">
        <color rgb="FFACC8BD"/>
      </top>
      <bottom/>
      <diagonal/>
    </border>
    <border>
      <left/>
      <right style="medium">
        <color indexed="64"/>
      </right>
      <top style="thin">
        <color rgb="FFACC8BD"/>
      </top>
      <bottom/>
      <diagonal/>
    </border>
    <border>
      <left style="medium">
        <color indexed="64"/>
      </left>
      <right style="thin">
        <color rgb="FFACC8BD"/>
      </right>
      <top style="medium">
        <color indexed="64"/>
      </top>
      <bottom/>
      <diagonal/>
    </border>
    <border>
      <left style="thin">
        <color rgb="FFACC8BD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3" xfId="0" applyBorder="1"/>
    <xf numFmtId="0" fontId="1" fillId="0" borderId="0" xfId="0" applyFont="1" applyBorder="1"/>
    <xf numFmtId="0" fontId="0" fillId="0" borderId="22" xfId="0" applyBorder="1"/>
    <xf numFmtId="4" fontId="1" fillId="0" borderId="16" xfId="0" applyNumberFormat="1" applyFont="1" applyBorder="1"/>
    <xf numFmtId="4" fontId="1" fillId="0" borderId="1" xfId="0" applyNumberFormat="1" applyFont="1" applyBorder="1"/>
    <xf numFmtId="4" fontId="1" fillId="0" borderId="0" xfId="0" applyNumberFormat="1" applyFont="1" applyBorder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1" fillId="0" borderId="27" xfId="0" applyFont="1" applyBorder="1"/>
    <xf numFmtId="3" fontId="1" fillId="0" borderId="28" xfId="0" applyNumberFormat="1" applyFont="1" applyBorder="1"/>
    <xf numFmtId="0" fontId="1" fillId="0" borderId="29" xfId="0" applyFont="1" applyBorder="1"/>
    <xf numFmtId="4" fontId="0" fillId="0" borderId="0" xfId="0" applyNumberFormat="1" applyBorder="1"/>
    <xf numFmtId="4" fontId="1" fillId="0" borderId="0" xfId="0" applyNumberFormat="1" applyFont="1"/>
    <xf numFmtId="4" fontId="2" fillId="0" borderId="15" xfId="0" applyNumberFormat="1" applyFont="1" applyFill="1" applyBorder="1" applyAlignment="1">
      <alignment horizontal="right" vertical="top" wrapText="1"/>
    </xf>
    <xf numFmtId="4" fontId="4" fillId="0" borderId="15" xfId="0" applyNumberFormat="1" applyFont="1" applyFill="1" applyBorder="1" applyAlignment="1">
      <alignment horizontal="right" vertical="top" wrapText="1"/>
    </xf>
    <xf numFmtId="4" fontId="4" fillId="0" borderId="23" xfId="0" applyNumberFormat="1" applyFont="1" applyFill="1" applyBorder="1" applyAlignment="1">
      <alignment horizontal="right" vertical="top" wrapText="1"/>
    </xf>
    <xf numFmtId="2" fontId="3" fillId="0" borderId="24" xfId="0" applyNumberFormat="1" applyFont="1" applyFill="1" applyBorder="1" applyAlignment="1">
      <alignment horizontal="right" vertical="top" wrapText="1"/>
    </xf>
    <xf numFmtId="4" fontId="3" fillId="0" borderId="24" xfId="0" applyNumberFormat="1" applyFont="1" applyFill="1" applyBorder="1" applyAlignment="1">
      <alignment horizontal="right" vertical="top" wrapText="1"/>
    </xf>
    <xf numFmtId="4" fontId="3" fillId="0" borderId="32" xfId="0" applyNumberFormat="1" applyFont="1" applyFill="1" applyBorder="1" applyAlignment="1">
      <alignment horizontal="right" vertical="top" wrapText="1"/>
    </xf>
    <xf numFmtId="4" fontId="3" fillId="0" borderId="20" xfId="0" applyNumberFormat="1" applyFont="1" applyFill="1" applyBorder="1" applyAlignment="1">
      <alignment horizontal="right" vertical="top" wrapText="1"/>
    </xf>
    <xf numFmtId="4" fontId="3" fillId="0" borderId="16" xfId="0" applyNumberFormat="1" applyFont="1" applyFill="1" applyBorder="1" applyAlignment="1">
      <alignment horizontal="right" vertical="top" wrapText="1"/>
    </xf>
    <xf numFmtId="4" fontId="4" fillId="0" borderId="16" xfId="0" applyNumberFormat="1" applyFont="1" applyFill="1" applyBorder="1" applyAlignment="1">
      <alignment horizontal="right" vertical="top" wrapText="1"/>
    </xf>
    <xf numFmtId="0" fontId="4" fillId="0" borderId="14" xfId="0" applyFont="1" applyFill="1" applyBorder="1" applyAlignment="1">
      <alignment horizontal="left" vertical="top" wrapText="1" indent="2"/>
    </xf>
    <xf numFmtId="0" fontId="4" fillId="0" borderId="15" xfId="0" applyFont="1" applyFill="1" applyBorder="1" applyAlignment="1">
      <alignment horizontal="left" vertical="top" wrapText="1" indent="2"/>
    </xf>
    <xf numFmtId="4" fontId="1" fillId="0" borderId="16" xfId="0" applyNumberFormat="1" applyFont="1" applyFill="1" applyBorder="1"/>
    <xf numFmtId="0" fontId="6" fillId="0" borderId="0" xfId="0" applyFont="1" applyFill="1" applyBorder="1" applyAlignment="1">
      <alignment horizontal="right" vertical="top" wrapText="1" indent="2"/>
    </xf>
    <xf numFmtId="4" fontId="4" fillId="0" borderId="18" xfId="0" applyNumberFormat="1" applyFont="1" applyFill="1" applyBorder="1" applyAlignment="1">
      <alignment horizontal="right" vertical="top" wrapText="1"/>
    </xf>
    <xf numFmtId="0" fontId="0" fillId="0" borderId="16" xfId="0" applyBorder="1" applyAlignment="1">
      <alignment horizontal="left" vertical="top" indent="2"/>
    </xf>
    <xf numFmtId="0" fontId="0" fillId="0" borderId="20" xfId="0" applyBorder="1" applyAlignment="1">
      <alignment horizontal="left" vertical="top" indent="2"/>
    </xf>
    <xf numFmtId="4" fontId="4" fillId="0" borderId="25" xfId="0" applyNumberFormat="1" applyFont="1" applyFill="1" applyBorder="1" applyAlignment="1">
      <alignment horizontal="right" vertical="top" wrapText="1"/>
    </xf>
    <xf numFmtId="0" fontId="6" fillId="0" borderId="19" xfId="0" applyFont="1" applyFill="1" applyBorder="1" applyAlignment="1">
      <alignment horizontal="left" vertical="top" indent="2"/>
    </xf>
    <xf numFmtId="0" fontId="6" fillId="0" borderId="21" xfId="0" applyFont="1" applyFill="1" applyBorder="1" applyAlignment="1">
      <alignment horizontal="left" vertical="top" indent="2"/>
    </xf>
    <xf numFmtId="4" fontId="6" fillId="0" borderId="12" xfId="0" applyNumberFormat="1" applyFont="1" applyFill="1" applyBorder="1" applyAlignment="1">
      <alignment horizontal="right" vertical="top" wrapText="1"/>
    </xf>
    <xf numFmtId="4" fontId="6" fillId="0" borderId="13" xfId="0" applyNumberFormat="1" applyFont="1" applyFill="1" applyBorder="1" applyAlignment="1">
      <alignment horizontal="right" vertical="top" wrapText="1"/>
    </xf>
    <xf numFmtId="4" fontId="4" fillId="0" borderId="4" xfId="0" applyNumberFormat="1" applyFont="1" applyFill="1" applyBorder="1" applyAlignment="1">
      <alignment horizontal="right" vertical="top" wrapText="1"/>
    </xf>
    <xf numFmtId="4" fontId="12" fillId="0" borderId="15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1" fillId="0" borderId="14" xfId="0" applyFont="1" applyFill="1" applyBorder="1" applyAlignment="1"/>
    <xf numFmtId="0" fontId="0" fillId="0" borderId="15" xfId="0" applyFill="1" applyBorder="1" applyAlignment="1"/>
    <xf numFmtId="0" fontId="4" fillId="0" borderId="7" xfId="0" applyFont="1" applyFill="1" applyBorder="1" applyAlignment="1">
      <alignment horizontal="left" vertical="top" wrapText="1" indent="2"/>
    </xf>
    <xf numFmtId="0" fontId="4" fillId="0" borderId="8" xfId="0" applyFont="1" applyFill="1" applyBorder="1" applyAlignment="1">
      <alignment horizontal="left" vertical="top" wrapText="1" indent="2"/>
    </xf>
    <xf numFmtId="0" fontId="2" fillId="0" borderId="7" xfId="0" applyFont="1" applyFill="1" applyBorder="1" applyAlignment="1">
      <alignment horizontal="left" vertical="top" wrapText="1" indent="1"/>
    </xf>
    <xf numFmtId="0" fontId="2" fillId="0" borderId="8" xfId="0" applyFont="1" applyFill="1" applyBorder="1" applyAlignment="1">
      <alignment horizontal="left" vertical="top" wrapText="1" indent="1"/>
    </xf>
    <xf numFmtId="0" fontId="4" fillId="0" borderId="17" xfId="0" applyFont="1" applyFill="1" applyBorder="1" applyAlignment="1">
      <alignment horizontal="left" vertical="top" wrapText="1" indent="2"/>
    </xf>
    <xf numFmtId="0" fontId="4" fillId="0" borderId="18" xfId="0" applyFont="1" applyFill="1" applyBorder="1" applyAlignment="1">
      <alignment horizontal="left" vertical="top" wrapText="1" indent="2"/>
    </xf>
    <xf numFmtId="0" fontId="3" fillId="0" borderId="19" xfId="0" applyFont="1" applyFill="1" applyBorder="1" applyAlignment="1">
      <alignment horizontal="left" vertical="top" wrapText="1" indent="3"/>
    </xf>
    <xf numFmtId="0" fontId="3" fillId="0" borderId="20" xfId="0" applyFont="1" applyFill="1" applyBorder="1" applyAlignment="1">
      <alignment horizontal="left" vertical="top" wrapText="1" indent="3"/>
    </xf>
    <xf numFmtId="0" fontId="3" fillId="0" borderId="5" xfId="0" applyFont="1" applyFill="1" applyBorder="1" applyAlignment="1">
      <alignment horizontal="left" vertical="top" wrapText="1" indent="3"/>
    </xf>
    <xf numFmtId="0" fontId="3" fillId="0" borderId="6" xfId="0" applyFont="1" applyFill="1" applyBorder="1" applyAlignment="1">
      <alignment horizontal="left" vertical="top" wrapText="1" indent="3"/>
    </xf>
    <xf numFmtId="0" fontId="3" fillId="0" borderId="30" xfId="0" applyFont="1" applyFill="1" applyBorder="1" applyAlignment="1">
      <alignment horizontal="left" vertical="top" wrapText="1" indent="3"/>
    </xf>
    <xf numFmtId="0" fontId="3" fillId="0" borderId="31" xfId="0" applyFont="1" applyFill="1" applyBorder="1" applyAlignment="1">
      <alignment horizontal="left" vertical="top" wrapText="1" indent="3"/>
    </xf>
    <xf numFmtId="0" fontId="3" fillId="0" borderId="10" xfId="0" applyFont="1" applyFill="1" applyBorder="1" applyAlignment="1">
      <alignment horizontal="left" vertical="top" wrapText="1" indent="3"/>
    </xf>
    <xf numFmtId="0" fontId="3" fillId="0" borderId="11" xfId="0" applyFont="1" applyFill="1" applyBorder="1" applyAlignment="1">
      <alignment horizontal="left" vertical="top" wrapText="1" indent="3"/>
    </xf>
    <xf numFmtId="0" fontId="4" fillId="0" borderId="14" xfId="0" applyFont="1" applyFill="1" applyBorder="1" applyAlignment="1">
      <alignment horizontal="left" vertical="top" indent="2"/>
    </xf>
    <xf numFmtId="0" fontId="0" fillId="0" borderId="15" xfId="0" applyFill="1" applyBorder="1" applyAlignment="1">
      <alignment horizontal="left" vertical="top" indent="2"/>
    </xf>
    <xf numFmtId="0" fontId="11" fillId="0" borderId="14" xfId="0" applyFont="1" applyFill="1" applyBorder="1" applyAlignment="1">
      <alignment horizontal="left" vertical="top" indent="3"/>
    </xf>
    <xf numFmtId="0" fontId="1" fillId="0" borderId="15" xfId="0" applyFont="1" applyFill="1" applyBorder="1" applyAlignment="1">
      <alignment horizontal="left" vertical="top" indent="3"/>
    </xf>
    <xf numFmtId="0" fontId="11" fillId="0" borderId="14" xfId="0" applyFont="1" applyFill="1" applyBorder="1" applyAlignment="1">
      <alignment horizontal="left" vertical="top" wrapText="1" indent="3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7" fillId="0" borderId="2" xfId="0" applyFont="1" applyBorder="1" applyAlignment="1">
      <alignment horizontal="left" wrapText="1"/>
    </xf>
    <xf numFmtId="0" fontId="3" fillId="0" borderId="19" xfId="0" applyNumberFormat="1" applyFont="1" applyFill="1" applyBorder="1" applyAlignment="1">
      <alignment horizontal="left" vertical="top" indent="3"/>
    </xf>
    <xf numFmtId="0" fontId="0" fillId="0" borderId="20" xfId="0" applyNumberFormat="1" applyFill="1" applyBorder="1" applyAlignment="1">
      <alignment horizontal="left" vertical="top" indent="3"/>
    </xf>
    <xf numFmtId="0" fontId="4" fillId="0" borderId="33" xfId="0" applyFont="1" applyFill="1" applyBorder="1" applyAlignment="1">
      <alignment horizontal="left" vertical="top" wrapText="1" indent="2"/>
    </xf>
    <xf numFmtId="0" fontId="4" fillId="0" borderId="34" xfId="0" applyFont="1" applyFill="1" applyBorder="1" applyAlignment="1">
      <alignment horizontal="left" vertical="top" wrapText="1" indent="2"/>
    </xf>
    <xf numFmtId="0" fontId="7" fillId="0" borderId="2" xfId="0" applyFont="1" applyBorder="1" applyAlignment="1">
      <alignment horizontal="left"/>
    </xf>
    <xf numFmtId="0" fontId="0" fillId="0" borderId="2" xfId="0" applyBorder="1" applyAlignment="1"/>
    <xf numFmtId="0" fontId="3" fillId="0" borderId="19" xfId="0" applyFont="1" applyFill="1" applyBorder="1" applyAlignment="1">
      <alignment horizontal="left" vertical="top" indent="3"/>
    </xf>
    <xf numFmtId="0" fontId="0" fillId="0" borderId="20" xfId="0" applyBorder="1" applyAlignment="1">
      <alignment horizontal="left" vertical="top" indent="3"/>
    </xf>
    <xf numFmtId="0" fontId="4" fillId="0" borderId="17" xfId="0" applyFont="1" applyFill="1" applyBorder="1" applyAlignment="1">
      <alignment horizontal="left" vertical="top" indent="2"/>
    </xf>
    <xf numFmtId="0" fontId="0" fillId="0" borderId="18" xfId="0" applyBorder="1" applyAlignment="1">
      <alignment horizontal="left" vertical="top" indent="2"/>
    </xf>
    <xf numFmtId="0" fontId="3" fillId="0" borderId="26" xfId="0" applyFont="1" applyFill="1" applyBorder="1" applyAlignment="1">
      <alignment horizontal="left" vertical="top" wrapText="1" indent="3"/>
    </xf>
    <xf numFmtId="0" fontId="3" fillId="0" borderId="9" xfId="0" applyFont="1" applyFill="1" applyBorder="1" applyAlignment="1">
      <alignment horizontal="left" vertical="top" wrapText="1" indent="3"/>
    </xf>
    <xf numFmtId="0" fontId="6" fillId="0" borderId="19" xfId="0" applyFont="1" applyFill="1" applyBorder="1" applyAlignment="1">
      <alignment horizontal="left" vertical="top" indent="2"/>
    </xf>
    <xf numFmtId="0" fontId="0" fillId="0" borderId="20" xfId="0" applyBorder="1" applyAlignment="1">
      <alignment horizontal="left" vertical="top" indent="2"/>
    </xf>
    <xf numFmtId="0" fontId="6" fillId="0" borderId="19" xfId="0" applyFont="1" applyFill="1" applyBorder="1" applyAlignment="1">
      <alignment horizontal="left" vertical="top" wrapText="1" indent="2"/>
    </xf>
    <xf numFmtId="0" fontId="0" fillId="0" borderId="20" xfId="0" applyBorder="1" applyAlignment="1">
      <alignment horizontal="left" vertical="top" wrapText="1" indent="2"/>
    </xf>
    <xf numFmtId="0" fontId="1" fillId="0" borderId="15" xfId="0" applyFont="1" applyFill="1" applyBorder="1" applyAlignment="1">
      <alignment horizontal="left" vertical="top" wrapText="1" indent="3"/>
    </xf>
    <xf numFmtId="0" fontId="1" fillId="0" borderId="15" xfId="0" applyFont="1" applyBorder="1" applyAlignment="1">
      <alignment horizontal="left" vertical="top" wrapText="1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39"/>
  <sheetViews>
    <sheetView workbookViewId="0">
      <selection activeCell="D25" sqref="D25"/>
    </sheetView>
  </sheetViews>
  <sheetFormatPr defaultRowHeight="15"/>
  <cols>
    <col min="1" max="2" width="9.140625" customWidth="1"/>
    <col min="3" max="3" width="24.28515625" customWidth="1"/>
    <col min="4" max="4" width="20.28515625" customWidth="1"/>
    <col min="5" max="5" width="66" customWidth="1"/>
    <col min="6" max="6" width="11.85546875" customWidth="1"/>
    <col min="8" max="8" width="10.85546875" customWidth="1"/>
  </cols>
  <sheetData>
    <row r="1" spans="2:10" ht="15.75">
      <c r="B1" s="64" t="s">
        <v>27</v>
      </c>
      <c r="C1" s="64"/>
      <c r="D1" s="64"/>
      <c r="E1" s="64"/>
      <c r="F1" s="1"/>
      <c r="G1" s="1"/>
    </row>
    <row r="2" spans="2:10">
      <c r="E2" s="8"/>
    </row>
    <row r="3" spans="2:10">
      <c r="B3" s="5" t="s">
        <v>11</v>
      </c>
      <c r="C3" s="3"/>
      <c r="D3" s="7">
        <v>1797757.56</v>
      </c>
    </row>
    <row r="4" spans="2:10">
      <c r="B4" s="2"/>
      <c r="C4" s="2"/>
      <c r="D4" s="8"/>
    </row>
    <row r="5" spans="2:10" ht="16.5" customHeight="1" thickBot="1">
      <c r="B5" s="62" t="s">
        <v>28</v>
      </c>
      <c r="C5" s="63"/>
      <c r="D5" s="63"/>
      <c r="E5" s="63"/>
      <c r="F5" s="63"/>
    </row>
    <row r="6" spans="2:10" ht="15.75" thickBot="1">
      <c r="B6" s="45" t="s">
        <v>10</v>
      </c>
      <c r="C6" s="46"/>
      <c r="D6" s="17"/>
    </row>
    <row r="7" spans="2:10" ht="15" customHeight="1" thickBot="1">
      <c r="B7" s="43" t="s">
        <v>29</v>
      </c>
      <c r="C7" s="44"/>
      <c r="D7" s="18">
        <v>131646.72</v>
      </c>
      <c r="H7" s="2"/>
      <c r="I7" s="2"/>
      <c r="J7" s="2"/>
    </row>
    <row r="8" spans="2:10" ht="28.5" customHeight="1" thickBot="1">
      <c r="B8" s="43" t="s">
        <v>32</v>
      </c>
      <c r="C8" s="44"/>
      <c r="D8" s="18">
        <v>183690.68</v>
      </c>
      <c r="H8" s="2"/>
      <c r="I8" s="2"/>
      <c r="J8" s="2"/>
    </row>
    <row r="9" spans="2:10" ht="15.75" thickBot="1">
      <c r="B9" s="43" t="s">
        <v>33</v>
      </c>
      <c r="C9" s="44"/>
      <c r="D9" s="18">
        <v>36777.94</v>
      </c>
    </row>
    <row r="10" spans="2:10" ht="20.25" customHeight="1">
      <c r="B10" s="47" t="s">
        <v>1</v>
      </c>
      <c r="C10" s="48"/>
      <c r="D10" s="19">
        <f>D11+D12+D13+D14++D15+D1+D16</f>
        <v>65541.650000000009</v>
      </c>
    </row>
    <row r="11" spans="2:10" ht="18.75" customHeight="1">
      <c r="B11" s="49" t="s">
        <v>2</v>
      </c>
      <c r="C11" s="50"/>
      <c r="D11" s="20">
        <v>2024.7</v>
      </c>
    </row>
    <row r="12" spans="2:10" ht="26.25" customHeight="1">
      <c r="B12" s="51" t="s">
        <v>3</v>
      </c>
      <c r="C12" s="52"/>
      <c r="D12" s="21">
        <v>11435.48</v>
      </c>
    </row>
    <row r="13" spans="2:10" ht="27.75" customHeight="1">
      <c r="B13" s="53" t="s">
        <v>30</v>
      </c>
      <c r="C13" s="54"/>
      <c r="D13" s="22">
        <v>31084.84</v>
      </c>
    </row>
    <row r="14" spans="2:10" ht="19.5" customHeight="1">
      <c r="B14" s="49" t="s">
        <v>4</v>
      </c>
      <c r="C14" s="50"/>
      <c r="D14" s="23">
        <v>4002</v>
      </c>
    </row>
    <row r="15" spans="2:10" ht="17.25" customHeight="1">
      <c r="B15" s="65" t="s">
        <v>31</v>
      </c>
      <c r="C15" s="66"/>
      <c r="D15" s="23">
        <v>2561</v>
      </c>
    </row>
    <row r="16" spans="2:10" ht="21.75" customHeight="1" thickBot="1">
      <c r="B16" s="55" t="s">
        <v>5</v>
      </c>
      <c r="C16" s="56"/>
      <c r="D16" s="24">
        <v>14433.63</v>
      </c>
    </row>
    <row r="17" spans="2:6" ht="15.75" customHeight="1" thickBot="1">
      <c r="B17" s="59" t="s">
        <v>35</v>
      </c>
      <c r="C17" s="60"/>
      <c r="D17" s="25">
        <v>160</v>
      </c>
    </row>
    <row r="18" spans="2:6" ht="15.75" thickBot="1">
      <c r="B18" s="61" t="s">
        <v>36</v>
      </c>
      <c r="C18" s="60"/>
      <c r="D18" s="25">
        <v>2588.88</v>
      </c>
    </row>
    <row r="19" spans="2:6" ht="15.75" thickBot="1">
      <c r="B19" s="43" t="s">
        <v>8</v>
      </c>
      <c r="C19" s="44"/>
      <c r="D19" s="18">
        <v>4590</v>
      </c>
    </row>
    <row r="20" spans="2:6" ht="15.75" thickBot="1">
      <c r="B20" s="57" t="s">
        <v>26</v>
      </c>
      <c r="C20" s="58"/>
      <c r="D20" s="18">
        <v>7000</v>
      </c>
    </row>
    <row r="21" spans="2:6" ht="15.75" thickBot="1">
      <c r="B21" s="43" t="s">
        <v>7</v>
      </c>
      <c r="C21" s="44"/>
      <c r="D21" s="18">
        <v>279330</v>
      </c>
    </row>
    <row r="22" spans="2:6" ht="15.75" thickBot="1">
      <c r="B22" s="57" t="s">
        <v>34</v>
      </c>
      <c r="C22" s="58"/>
      <c r="D22" s="25">
        <v>27000</v>
      </c>
    </row>
    <row r="23" spans="2:6" ht="15.75" thickBot="1">
      <c r="B23" s="26"/>
      <c r="C23" s="27"/>
      <c r="D23" s="25"/>
    </row>
    <row r="24" spans="2:6" ht="15.75" thickBot="1">
      <c r="B24" s="41" t="s">
        <v>12</v>
      </c>
      <c r="C24" s="42"/>
      <c r="D24" s="28">
        <v>1192399.99</v>
      </c>
    </row>
    <row r="25" spans="2:6">
      <c r="D25" s="16">
        <f>D7+D8+D9+D10+D19+D20+D21+D22+D23+D17+D18+D24</f>
        <v>1930725.8599999999</v>
      </c>
    </row>
    <row r="28" spans="2:6">
      <c r="B28" s="9" t="s">
        <v>13</v>
      </c>
    </row>
    <row r="29" spans="2:6">
      <c r="B29" s="10" t="s">
        <v>15</v>
      </c>
      <c r="C29" s="10"/>
      <c r="D29" s="10"/>
      <c r="E29" s="10"/>
      <c r="F29" s="10"/>
    </row>
    <row r="30" spans="2:6">
      <c r="B30" s="10" t="s">
        <v>16</v>
      </c>
      <c r="C30" s="10"/>
      <c r="D30" s="10"/>
      <c r="E30" s="10"/>
      <c r="F30" s="10"/>
    </row>
    <row r="31" spans="2:6">
      <c r="B31" s="10" t="s">
        <v>17</v>
      </c>
      <c r="C31" s="10"/>
      <c r="D31" s="10"/>
      <c r="E31" s="10"/>
      <c r="F31" s="10"/>
    </row>
    <row r="32" spans="2:6">
      <c r="B32" s="10" t="s">
        <v>18</v>
      </c>
      <c r="C32" s="10"/>
      <c r="D32" s="10"/>
      <c r="E32" s="10"/>
      <c r="F32" s="10"/>
    </row>
    <row r="33" spans="2:6">
      <c r="B33" s="10" t="s">
        <v>19</v>
      </c>
      <c r="C33" s="10"/>
      <c r="D33" s="10"/>
      <c r="E33" s="10"/>
      <c r="F33" s="10"/>
    </row>
    <row r="34" spans="2:6">
      <c r="B34" s="10" t="s">
        <v>20</v>
      </c>
      <c r="C34" s="10"/>
      <c r="D34" s="10"/>
      <c r="E34" s="10"/>
      <c r="F34" s="10"/>
    </row>
    <row r="35" spans="2:6">
      <c r="B35" s="10" t="s">
        <v>21</v>
      </c>
      <c r="C35" s="10"/>
      <c r="D35" s="10"/>
      <c r="E35" s="10"/>
      <c r="F35" s="10"/>
    </row>
    <row r="36" spans="2:6">
      <c r="B36" s="10" t="s">
        <v>22</v>
      </c>
      <c r="C36" s="10"/>
      <c r="D36" s="10"/>
      <c r="E36" s="10"/>
      <c r="F36" s="10"/>
    </row>
    <row r="37" spans="2:6">
      <c r="B37" s="10" t="s">
        <v>23</v>
      </c>
      <c r="C37" s="10"/>
      <c r="D37" s="10"/>
      <c r="E37" s="10"/>
      <c r="F37" s="10"/>
    </row>
    <row r="38" spans="2:6">
      <c r="B38" s="10" t="s">
        <v>24</v>
      </c>
      <c r="C38" s="10"/>
      <c r="D38" s="10"/>
    </row>
    <row r="39" spans="2:6">
      <c r="B39" s="10" t="s">
        <v>25</v>
      </c>
      <c r="C39" s="10"/>
      <c r="D39" s="10"/>
    </row>
  </sheetData>
  <mergeCells count="20">
    <mergeCell ref="B18:C18"/>
    <mergeCell ref="B5:F5"/>
    <mergeCell ref="B1:E1"/>
    <mergeCell ref="B15:C15"/>
    <mergeCell ref="B24:C24"/>
    <mergeCell ref="B9:C9"/>
    <mergeCell ref="B6:C6"/>
    <mergeCell ref="B7:C7"/>
    <mergeCell ref="B8:C8"/>
    <mergeCell ref="B19:C19"/>
    <mergeCell ref="B21:C21"/>
    <mergeCell ref="B10:C10"/>
    <mergeCell ref="B11:C11"/>
    <mergeCell ref="B12:C12"/>
    <mergeCell ref="B13:C13"/>
    <mergeCell ref="B14:C14"/>
    <mergeCell ref="B16:C16"/>
    <mergeCell ref="B20:C20"/>
    <mergeCell ref="B22:C22"/>
    <mergeCell ref="B17:C1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J50"/>
  <sheetViews>
    <sheetView workbookViewId="0">
      <selection activeCell="E29" sqref="E29"/>
    </sheetView>
  </sheetViews>
  <sheetFormatPr defaultRowHeight="15"/>
  <cols>
    <col min="1" max="1" width="0.28515625" customWidth="1"/>
    <col min="2" max="2" width="1.5703125" customWidth="1"/>
    <col min="3" max="3" width="33.7109375" customWidth="1"/>
    <col min="4" max="4" width="14.42578125" customWidth="1"/>
    <col min="5" max="5" width="21.5703125" customWidth="1"/>
    <col min="6" max="6" width="0.140625" hidden="1" customWidth="1"/>
    <col min="7" max="7" width="25.140625" customWidth="1"/>
    <col min="8" max="8" width="0.85546875" hidden="1" customWidth="1"/>
    <col min="9" max="9" width="8.85546875" customWidth="1"/>
    <col min="10" max="10" width="29.28515625" customWidth="1"/>
  </cols>
  <sheetData>
    <row r="1" spans="2:10" ht="6.75" customHeight="1"/>
    <row r="2" spans="2:10" ht="18.75">
      <c r="B2" s="11"/>
      <c r="C2" s="69" t="s">
        <v>38</v>
      </c>
      <c r="D2" s="69"/>
      <c r="E2" s="69"/>
      <c r="F2" s="69"/>
      <c r="G2" s="70"/>
      <c r="H2" s="70"/>
      <c r="I2" s="70"/>
    </row>
    <row r="3" spans="2:10" ht="15.75" thickBot="1">
      <c r="F3" s="8"/>
    </row>
    <row r="4" spans="2:10">
      <c r="C4" s="5" t="s">
        <v>11</v>
      </c>
      <c r="D4" s="3"/>
      <c r="E4" s="7">
        <v>2363104.19</v>
      </c>
      <c r="H4" s="14" t="s">
        <v>9</v>
      </c>
    </row>
    <row r="5" spans="2:10" ht="24.75" customHeight="1" thickBot="1">
      <c r="C5" s="2"/>
      <c r="D5" s="2"/>
      <c r="E5" s="8"/>
      <c r="H5" s="6">
        <f>D5+E5+C50</f>
        <v>0</v>
      </c>
    </row>
    <row r="6" spans="2:10" ht="22.5" customHeight="1" thickBot="1">
      <c r="C6" s="62" t="s">
        <v>28</v>
      </c>
      <c r="D6" s="63"/>
      <c r="E6" s="63"/>
      <c r="F6" s="63"/>
      <c r="G6" s="63"/>
      <c r="H6" s="63"/>
      <c r="I6" s="63"/>
    </row>
    <row r="7" spans="2:10" ht="21.75" customHeight="1" thickBot="1">
      <c r="C7" s="45" t="s">
        <v>10</v>
      </c>
      <c r="D7" s="46"/>
      <c r="E7" s="17"/>
      <c r="H7" s="8"/>
    </row>
    <row r="8" spans="2:10" ht="21.75" customHeight="1" thickBot="1">
      <c r="C8" s="43" t="s">
        <v>0</v>
      </c>
      <c r="D8" s="44"/>
      <c r="E8" s="18">
        <v>95384.52</v>
      </c>
      <c r="H8" s="8"/>
    </row>
    <row r="9" spans="2:10" ht="23.25" customHeight="1" thickBot="1">
      <c r="C9" s="43" t="s">
        <v>32</v>
      </c>
      <c r="D9" s="44"/>
      <c r="E9" s="18">
        <v>300232</v>
      </c>
      <c r="H9" s="2"/>
    </row>
    <row r="10" spans="2:10" ht="15.75" thickBot="1">
      <c r="C10" s="67" t="s">
        <v>33</v>
      </c>
      <c r="D10" s="68"/>
      <c r="E10" s="30">
        <v>60646.87</v>
      </c>
    </row>
    <row r="11" spans="2:10" ht="21.75" customHeight="1">
      <c r="C11" s="47" t="s">
        <v>1</v>
      </c>
      <c r="D11" s="48"/>
      <c r="E11" s="19">
        <f>E12+E13+E14+E15++E16+E2+E17+E18</f>
        <v>90890.64</v>
      </c>
    </row>
    <row r="12" spans="2:10" ht="20.25" customHeight="1">
      <c r="C12" s="49" t="s">
        <v>2</v>
      </c>
      <c r="D12" s="50"/>
      <c r="E12" s="21">
        <v>6575.95</v>
      </c>
    </row>
    <row r="13" spans="2:10" ht="15" customHeight="1">
      <c r="C13" s="51" t="s">
        <v>3</v>
      </c>
      <c r="D13" s="52"/>
      <c r="E13" s="21">
        <v>9263.4</v>
      </c>
      <c r="H13" s="2"/>
      <c r="I13" s="2"/>
      <c r="J13" s="2"/>
    </row>
    <row r="14" spans="2:10" ht="22.5" customHeight="1">
      <c r="C14" s="53" t="s">
        <v>30</v>
      </c>
      <c r="D14" s="54"/>
      <c r="E14" s="22">
        <v>21946.12</v>
      </c>
    </row>
    <row r="15" spans="2:10" ht="21.75" customHeight="1">
      <c r="C15" s="49" t="s">
        <v>4</v>
      </c>
      <c r="D15" s="50"/>
      <c r="E15" s="23">
        <v>19405</v>
      </c>
    </row>
    <row r="16" spans="2:10" ht="24" customHeight="1">
      <c r="C16" s="65" t="s">
        <v>31</v>
      </c>
      <c r="D16" s="66"/>
      <c r="E16" s="23">
        <v>23924.61</v>
      </c>
    </row>
    <row r="17" spans="3:8" ht="23.25" customHeight="1">
      <c r="C17" s="75" t="s">
        <v>5</v>
      </c>
      <c r="D17" s="76"/>
      <c r="E17" s="23">
        <v>3311.56</v>
      </c>
      <c r="H17" s="1"/>
    </row>
    <row r="18" spans="3:8" ht="27.75" customHeight="1" thickBot="1">
      <c r="C18" s="71" t="s">
        <v>6</v>
      </c>
      <c r="D18" s="72"/>
      <c r="E18" s="23">
        <v>6464</v>
      </c>
    </row>
    <row r="19" spans="3:8" ht="24" customHeight="1" thickBot="1">
      <c r="C19" s="59" t="s">
        <v>35</v>
      </c>
      <c r="D19" s="60"/>
      <c r="E19" s="18">
        <v>500</v>
      </c>
    </row>
    <row r="20" spans="3:8" ht="20.25" customHeight="1" thickBot="1">
      <c r="C20" s="61" t="s">
        <v>36</v>
      </c>
      <c r="D20" s="60"/>
      <c r="E20" s="25">
        <v>800.8</v>
      </c>
    </row>
    <row r="21" spans="3:8" ht="21" customHeight="1" thickBot="1">
      <c r="C21" s="57" t="s">
        <v>26</v>
      </c>
      <c r="D21" s="58"/>
      <c r="E21" s="18">
        <v>3500</v>
      </c>
    </row>
    <row r="22" spans="3:8" ht="18.75" customHeight="1" thickBot="1">
      <c r="C22" s="43" t="s">
        <v>7</v>
      </c>
      <c r="D22" s="44"/>
      <c r="E22" s="18">
        <v>384024</v>
      </c>
    </row>
    <row r="23" spans="3:8" ht="26.25" customHeight="1" thickBot="1">
      <c r="C23" s="57" t="s">
        <v>34</v>
      </c>
      <c r="D23" s="58"/>
      <c r="E23" s="25">
        <v>22500</v>
      </c>
    </row>
    <row r="24" spans="3:8" ht="22.5" customHeight="1">
      <c r="C24" s="73" t="s">
        <v>39</v>
      </c>
      <c r="D24" s="74"/>
      <c r="E24" s="33">
        <v>159672.5</v>
      </c>
    </row>
    <row r="25" spans="3:8">
      <c r="C25" s="34" t="s">
        <v>40</v>
      </c>
      <c r="D25" s="32"/>
      <c r="E25" s="36">
        <v>155272.5</v>
      </c>
    </row>
    <row r="26" spans="3:8" ht="15.75" thickBot="1">
      <c r="C26" s="35" t="s">
        <v>41</v>
      </c>
      <c r="D26" s="31"/>
      <c r="E26" s="37">
        <v>4400</v>
      </c>
    </row>
    <row r="27" spans="3:8" ht="15.75" thickBot="1">
      <c r="C27" s="41" t="s">
        <v>12</v>
      </c>
      <c r="D27" s="42"/>
      <c r="E27" s="28">
        <v>1569351.13</v>
      </c>
      <c r="F27" s="2"/>
      <c r="G27" s="2"/>
    </row>
    <row r="28" spans="3:8" ht="15" customHeight="1">
      <c r="E28" s="16">
        <f>E8+E9+E10+E11+E21+E22+E23+E24+E19+E20+E27</f>
        <v>2687502.46</v>
      </c>
      <c r="F28" s="2"/>
      <c r="G28" s="2"/>
    </row>
    <row r="29" spans="3:8">
      <c r="C29" s="4"/>
      <c r="D29" s="8"/>
      <c r="E29" s="8"/>
    </row>
    <row r="30" spans="3:8" ht="15.75" customHeight="1">
      <c r="C30" s="29"/>
      <c r="D30" s="15"/>
      <c r="E30" s="15"/>
      <c r="F30" s="10"/>
    </row>
    <row r="31" spans="3:8" ht="16.5" hidden="1" customHeight="1">
      <c r="F31" s="10"/>
    </row>
    <row r="32" spans="3:8" hidden="1">
      <c r="F32" s="10"/>
      <c r="G32" s="10"/>
    </row>
    <row r="33" spans="3:7" hidden="1">
      <c r="F33" s="10"/>
      <c r="G33" s="10"/>
    </row>
    <row r="34" spans="3:7">
      <c r="C34" s="9" t="s">
        <v>13</v>
      </c>
      <c r="D34" s="10"/>
      <c r="E34" s="10"/>
      <c r="F34" s="10"/>
      <c r="G34" s="10"/>
    </row>
    <row r="35" spans="3:7">
      <c r="C35" s="10" t="s">
        <v>14</v>
      </c>
      <c r="D35" s="10"/>
      <c r="E35" s="10"/>
      <c r="F35" s="10"/>
      <c r="G35" s="10"/>
    </row>
    <row r="36" spans="3:7">
      <c r="C36" s="10" t="s">
        <v>15</v>
      </c>
      <c r="D36" s="10"/>
      <c r="E36" s="10"/>
      <c r="F36" s="10"/>
      <c r="G36" s="10"/>
    </row>
    <row r="37" spans="3:7">
      <c r="C37" s="10" t="s">
        <v>16</v>
      </c>
      <c r="D37" s="10"/>
      <c r="E37" s="10"/>
      <c r="F37" s="10"/>
      <c r="G37" s="10"/>
    </row>
    <row r="38" spans="3:7">
      <c r="C38" s="10" t="s">
        <v>17</v>
      </c>
      <c r="D38" s="10"/>
      <c r="E38" s="10"/>
      <c r="F38" s="10"/>
      <c r="G38" s="10"/>
    </row>
    <row r="39" spans="3:7">
      <c r="C39" s="10" t="s">
        <v>18</v>
      </c>
      <c r="D39" s="10"/>
      <c r="E39" s="10"/>
      <c r="F39" s="10"/>
      <c r="G39" s="10"/>
    </row>
    <row r="40" spans="3:7">
      <c r="C40" s="10" t="s">
        <v>19</v>
      </c>
      <c r="D40" s="10"/>
      <c r="E40" s="10"/>
      <c r="F40" s="10"/>
      <c r="G40" s="10"/>
    </row>
    <row r="41" spans="3:7">
      <c r="C41" s="10" t="s">
        <v>20</v>
      </c>
      <c r="D41" s="10"/>
      <c r="E41" s="10"/>
      <c r="F41" s="10"/>
      <c r="G41" s="10"/>
    </row>
    <row r="42" spans="3:7">
      <c r="C42" s="10" t="s">
        <v>21</v>
      </c>
      <c r="D42" s="10"/>
      <c r="E42" s="10"/>
      <c r="F42" s="10"/>
      <c r="G42" s="10"/>
    </row>
    <row r="43" spans="3:7">
      <c r="C43" s="10" t="s">
        <v>22</v>
      </c>
      <c r="D43" s="10"/>
      <c r="E43" s="10"/>
    </row>
    <row r="44" spans="3:7">
      <c r="C44" s="10" t="s">
        <v>23</v>
      </c>
      <c r="D44" s="10"/>
      <c r="E44" s="10"/>
    </row>
    <row r="45" spans="3:7">
      <c r="C45" s="10" t="s">
        <v>24</v>
      </c>
      <c r="D45" s="10"/>
      <c r="E45" s="10"/>
    </row>
    <row r="46" spans="3:7">
      <c r="C46" s="10" t="s">
        <v>25</v>
      </c>
      <c r="D46" s="10"/>
      <c r="E46" s="10"/>
    </row>
    <row r="48" spans="3:7" ht="15.75" thickBot="1"/>
    <row r="49" spans="3:3">
      <c r="C49" s="12" t="s">
        <v>37</v>
      </c>
    </row>
    <row r="50" spans="3:3" ht="15.75" thickBot="1">
      <c r="C50" s="13"/>
    </row>
  </sheetData>
  <mergeCells count="21">
    <mergeCell ref="C23:D23"/>
    <mergeCell ref="C27:D27"/>
    <mergeCell ref="C2:I2"/>
    <mergeCell ref="C6:I6"/>
    <mergeCell ref="C18:D18"/>
    <mergeCell ref="C24:D24"/>
    <mergeCell ref="C17:D17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7:D7"/>
    <mergeCell ref="C8:D8"/>
    <mergeCell ref="C9:D9"/>
    <mergeCell ref="C10:D1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H43"/>
  <sheetViews>
    <sheetView workbookViewId="0">
      <selection activeCell="D26" sqref="D26"/>
    </sheetView>
  </sheetViews>
  <sheetFormatPr defaultRowHeight="15"/>
  <cols>
    <col min="3" max="3" width="30.28515625" customWidth="1"/>
    <col min="4" max="4" width="24.7109375" customWidth="1"/>
    <col min="6" max="6" width="15.28515625" customWidth="1"/>
  </cols>
  <sheetData>
    <row r="2" spans="2:8" ht="15.75">
      <c r="B2" s="69" t="s">
        <v>42</v>
      </c>
      <c r="C2" s="69"/>
      <c r="D2" s="69"/>
      <c r="E2" s="69"/>
      <c r="F2" s="70"/>
      <c r="G2" s="70"/>
      <c r="H2" s="70"/>
    </row>
    <row r="3" spans="2:8">
      <c r="E3" s="8"/>
    </row>
    <row r="4" spans="2:8">
      <c r="B4" s="5" t="s">
        <v>11</v>
      </c>
      <c r="C4" s="3"/>
      <c r="D4" s="7">
        <v>829767.47</v>
      </c>
      <c r="G4" s="4"/>
    </row>
    <row r="5" spans="2:8">
      <c r="B5" s="2"/>
      <c r="C5" s="2"/>
      <c r="D5" s="8"/>
      <c r="G5" s="8"/>
    </row>
    <row r="6" spans="2:8" ht="15.75" customHeight="1" thickBot="1">
      <c r="B6" s="62" t="s">
        <v>28</v>
      </c>
      <c r="C6" s="63"/>
      <c r="D6" s="63"/>
      <c r="E6" s="63"/>
      <c r="F6" s="63"/>
      <c r="G6" s="63"/>
      <c r="H6" s="63"/>
    </row>
    <row r="7" spans="2:8" ht="15.75" thickBot="1">
      <c r="B7" s="45" t="s">
        <v>10</v>
      </c>
      <c r="C7" s="46"/>
      <c r="D7" s="17"/>
      <c r="G7" s="8"/>
    </row>
    <row r="8" spans="2:8" ht="15.75" customHeight="1" thickBot="1">
      <c r="B8" s="43" t="s">
        <v>0</v>
      </c>
      <c r="C8" s="44"/>
      <c r="D8" s="18">
        <v>17782.2</v>
      </c>
      <c r="G8" s="8"/>
    </row>
    <row r="9" spans="2:8" ht="15.75" customHeight="1" thickBot="1">
      <c r="B9" s="43" t="s">
        <v>32</v>
      </c>
      <c r="C9" s="44"/>
      <c r="D9" s="18">
        <v>192570</v>
      </c>
      <c r="G9" s="2"/>
    </row>
    <row r="10" spans="2:8" ht="15.75" customHeight="1" thickBot="1">
      <c r="B10" s="67" t="s">
        <v>33</v>
      </c>
      <c r="C10" s="68"/>
      <c r="D10" s="30">
        <v>38899.129999999997</v>
      </c>
    </row>
    <row r="11" spans="2:8" ht="21.75" customHeight="1">
      <c r="B11" s="47" t="s">
        <v>1</v>
      </c>
      <c r="C11" s="48"/>
      <c r="D11" s="19">
        <f>D12+D13+D14+D15++D16+D2+D17+D18</f>
        <v>172040.06</v>
      </c>
    </row>
    <row r="12" spans="2:8" ht="15" customHeight="1">
      <c r="B12" s="49" t="s">
        <v>2</v>
      </c>
      <c r="C12" s="50"/>
      <c r="D12" s="21">
        <v>5269.4</v>
      </c>
    </row>
    <row r="13" spans="2:8" ht="26.25" customHeight="1">
      <c r="B13" s="51" t="s">
        <v>43</v>
      </c>
      <c r="C13" s="52"/>
      <c r="D13" s="21">
        <v>13052.34</v>
      </c>
      <c r="G13" s="2"/>
      <c r="H13" s="2"/>
    </row>
    <row r="14" spans="2:8" ht="33" customHeight="1">
      <c r="B14" s="53" t="s">
        <v>30</v>
      </c>
      <c r="C14" s="54"/>
      <c r="D14" s="22">
        <v>19015.48</v>
      </c>
    </row>
    <row r="15" spans="2:8" ht="20.25" customHeight="1">
      <c r="B15" s="49" t="s">
        <v>4</v>
      </c>
      <c r="C15" s="50"/>
      <c r="D15" s="23">
        <v>1100</v>
      </c>
    </row>
    <row r="16" spans="2:8" ht="21.75" customHeight="1">
      <c r="B16" s="65" t="s">
        <v>31</v>
      </c>
      <c r="C16" s="66"/>
      <c r="D16" s="23">
        <v>73522.34</v>
      </c>
    </row>
    <row r="17" spans="2:7" ht="21" customHeight="1">
      <c r="B17" s="75" t="s">
        <v>5</v>
      </c>
      <c r="C17" s="76"/>
      <c r="D17" s="23">
        <v>7860</v>
      </c>
      <c r="G17" s="1"/>
    </row>
    <row r="18" spans="2:7" ht="21" customHeight="1" thickBot="1">
      <c r="B18" s="71" t="s">
        <v>6</v>
      </c>
      <c r="C18" s="72"/>
      <c r="D18" s="23">
        <v>52220.5</v>
      </c>
    </row>
    <row r="19" spans="2:7" ht="15" customHeight="1" thickBot="1">
      <c r="B19" s="59" t="s">
        <v>35</v>
      </c>
      <c r="C19" s="60"/>
      <c r="D19" s="18">
        <v>50</v>
      </c>
    </row>
    <row r="20" spans="2:7" ht="24.75" customHeight="1" thickBot="1">
      <c r="B20" s="61" t="s">
        <v>36</v>
      </c>
      <c r="C20" s="60"/>
      <c r="D20" s="25">
        <v>1201.2</v>
      </c>
    </row>
    <row r="21" spans="2:7" ht="27" customHeight="1" thickBot="1">
      <c r="B21" s="57" t="s">
        <v>44</v>
      </c>
      <c r="C21" s="58"/>
      <c r="D21" s="18">
        <v>2850</v>
      </c>
    </row>
    <row r="22" spans="2:7" ht="33.75" customHeight="1" thickBot="1">
      <c r="B22" s="43" t="s">
        <v>45</v>
      </c>
      <c r="C22" s="44"/>
      <c r="D22" s="18">
        <v>4119.8900000000003</v>
      </c>
    </row>
    <row r="23" spans="2:7" ht="15.75" thickBot="1">
      <c r="B23" s="57"/>
      <c r="C23" s="58"/>
      <c r="D23" s="25"/>
    </row>
    <row r="24" spans="2:7" ht="15.75" thickBot="1">
      <c r="B24" s="41" t="s">
        <v>12</v>
      </c>
      <c r="C24" s="42"/>
      <c r="D24" s="28">
        <v>903784.49</v>
      </c>
    </row>
    <row r="25" spans="2:7">
      <c r="D25" s="16">
        <f>D8+D9+D10+D11+D21+D22+D23+D19+D20+D24</f>
        <v>1333296.97</v>
      </c>
    </row>
    <row r="26" spans="2:7">
      <c r="B26" s="4"/>
      <c r="C26" s="8"/>
      <c r="D26" s="8"/>
    </row>
    <row r="27" spans="2:7">
      <c r="B27" s="29"/>
      <c r="C27" s="15"/>
      <c r="D27" s="15"/>
      <c r="E27" s="2"/>
      <c r="F27" s="2"/>
    </row>
    <row r="28" spans="2:7">
      <c r="E28" s="2"/>
      <c r="F28" s="2"/>
    </row>
    <row r="30" spans="2:7">
      <c r="E30" s="10"/>
    </row>
    <row r="31" spans="2:7">
      <c r="B31" s="9" t="s">
        <v>13</v>
      </c>
      <c r="C31" s="10"/>
      <c r="D31" s="10"/>
      <c r="E31" s="10"/>
    </row>
    <row r="32" spans="2:7">
      <c r="B32" s="10" t="s">
        <v>14</v>
      </c>
      <c r="C32" s="10"/>
      <c r="D32" s="10"/>
      <c r="E32" s="10"/>
      <c r="F32" s="10"/>
    </row>
    <row r="33" spans="2:6">
      <c r="B33" s="10" t="s">
        <v>15</v>
      </c>
      <c r="C33" s="10"/>
      <c r="D33" s="10"/>
      <c r="E33" s="10"/>
      <c r="F33" s="10"/>
    </row>
    <row r="34" spans="2:6">
      <c r="B34" s="10" t="s">
        <v>16</v>
      </c>
      <c r="C34" s="10"/>
      <c r="D34" s="10"/>
      <c r="E34" s="10"/>
      <c r="F34" s="10"/>
    </row>
    <row r="35" spans="2:6">
      <c r="B35" s="10" t="s">
        <v>17</v>
      </c>
      <c r="C35" s="10"/>
      <c r="D35" s="10"/>
      <c r="E35" s="10"/>
      <c r="F35" s="10"/>
    </row>
    <row r="36" spans="2:6">
      <c r="B36" s="10" t="s">
        <v>18</v>
      </c>
      <c r="C36" s="10"/>
      <c r="D36" s="10"/>
      <c r="E36" s="10"/>
      <c r="F36" s="10"/>
    </row>
    <row r="37" spans="2:6">
      <c r="B37" s="10" t="s">
        <v>19</v>
      </c>
      <c r="C37" s="10"/>
      <c r="D37" s="10"/>
      <c r="E37" s="10"/>
      <c r="F37" s="10"/>
    </row>
    <row r="38" spans="2:6">
      <c r="B38" s="10" t="s">
        <v>20</v>
      </c>
      <c r="C38" s="10"/>
      <c r="D38" s="10"/>
      <c r="E38" s="10"/>
      <c r="F38" s="10"/>
    </row>
    <row r="39" spans="2:6">
      <c r="B39" s="10" t="s">
        <v>21</v>
      </c>
      <c r="C39" s="10"/>
      <c r="D39" s="10"/>
      <c r="E39" s="10"/>
      <c r="F39" s="10"/>
    </row>
    <row r="40" spans="2:6">
      <c r="B40" s="10" t="s">
        <v>22</v>
      </c>
      <c r="C40" s="10"/>
      <c r="D40" s="10"/>
      <c r="E40" s="10"/>
      <c r="F40" s="10"/>
    </row>
    <row r="41" spans="2:6">
      <c r="B41" s="10" t="s">
        <v>23</v>
      </c>
      <c r="C41" s="10"/>
      <c r="D41" s="10"/>
      <c r="E41" s="10"/>
      <c r="F41" s="10"/>
    </row>
    <row r="42" spans="2:6">
      <c r="B42" s="10" t="s">
        <v>24</v>
      </c>
      <c r="C42" s="10"/>
      <c r="D42" s="10"/>
      <c r="E42" s="10"/>
      <c r="F42" s="10"/>
    </row>
    <row r="43" spans="2:6">
      <c r="B43" s="10" t="s">
        <v>25</v>
      </c>
      <c r="C43" s="10"/>
      <c r="D43" s="10"/>
    </row>
  </sheetData>
  <mergeCells count="20">
    <mergeCell ref="B2:H2"/>
    <mergeCell ref="B6:H6"/>
    <mergeCell ref="B18:C18"/>
    <mergeCell ref="B19:C19"/>
    <mergeCell ref="B20:C20"/>
    <mergeCell ref="B11:C11"/>
    <mergeCell ref="B12:C12"/>
    <mergeCell ref="B13:C13"/>
    <mergeCell ref="B14:C14"/>
    <mergeCell ref="B15:C15"/>
    <mergeCell ref="B16:C16"/>
    <mergeCell ref="B8:C8"/>
    <mergeCell ref="B9:C9"/>
    <mergeCell ref="B10:C10"/>
    <mergeCell ref="B7:C7"/>
    <mergeCell ref="B21:C21"/>
    <mergeCell ref="B22:C22"/>
    <mergeCell ref="B23:C23"/>
    <mergeCell ref="B24:C24"/>
    <mergeCell ref="B17:C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H42"/>
  <sheetViews>
    <sheetView workbookViewId="0">
      <selection activeCell="D25" sqref="D25"/>
    </sheetView>
  </sheetViews>
  <sheetFormatPr defaultRowHeight="15"/>
  <cols>
    <col min="3" max="3" width="30.7109375" customWidth="1"/>
    <col min="4" max="4" width="20.140625" customWidth="1"/>
    <col min="6" max="6" width="14.42578125" customWidth="1"/>
    <col min="8" max="8" width="16.28515625" customWidth="1"/>
  </cols>
  <sheetData>
    <row r="2" spans="2:8" ht="15.75">
      <c r="B2" s="69" t="s">
        <v>46</v>
      </c>
      <c r="C2" s="69"/>
      <c r="D2" s="69"/>
      <c r="E2" s="69"/>
      <c r="F2" s="70"/>
      <c r="G2" s="70"/>
      <c r="H2" s="70"/>
    </row>
    <row r="3" spans="2:8">
      <c r="E3" s="8"/>
    </row>
    <row r="4" spans="2:8">
      <c r="B4" s="5" t="s">
        <v>11</v>
      </c>
      <c r="C4" s="3"/>
      <c r="D4" s="7">
        <v>1001695.93</v>
      </c>
      <c r="G4" s="4"/>
    </row>
    <row r="5" spans="2:8">
      <c r="B5" s="2"/>
      <c r="C5" s="2"/>
      <c r="D5" s="8"/>
      <c r="G5" s="8"/>
    </row>
    <row r="6" spans="2:8" ht="15.75" thickBot="1">
      <c r="B6" s="62" t="s">
        <v>28</v>
      </c>
      <c r="C6" s="63"/>
      <c r="D6" s="63"/>
      <c r="E6" s="63"/>
      <c r="F6" s="63"/>
      <c r="G6" s="63"/>
      <c r="H6" s="63"/>
    </row>
    <row r="7" spans="2:8" ht="21" customHeight="1" thickBot="1">
      <c r="B7" s="45" t="s">
        <v>10</v>
      </c>
      <c r="C7" s="46"/>
      <c r="D7" s="17"/>
      <c r="G7" s="8"/>
    </row>
    <row r="8" spans="2:8" ht="30" customHeight="1" thickBot="1">
      <c r="B8" s="43" t="s">
        <v>0</v>
      </c>
      <c r="C8" s="44"/>
      <c r="D8" s="18">
        <v>38153.760000000002</v>
      </c>
      <c r="G8" s="8"/>
    </row>
    <row r="9" spans="2:8" ht="15.75" thickBot="1">
      <c r="B9" s="43" t="s">
        <v>32</v>
      </c>
      <c r="C9" s="44"/>
      <c r="D9" s="18">
        <v>129924</v>
      </c>
      <c r="G9" s="2"/>
    </row>
    <row r="10" spans="2:8" ht="15.75" thickBot="1">
      <c r="B10" s="67" t="s">
        <v>33</v>
      </c>
      <c r="C10" s="68"/>
      <c r="D10" s="30">
        <v>26244.65</v>
      </c>
    </row>
    <row r="11" spans="2:8" ht="25.5" customHeight="1">
      <c r="B11" s="47" t="s">
        <v>1</v>
      </c>
      <c r="C11" s="48"/>
      <c r="D11" s="19">
        <f>D12+D13+D14+D15++D16+D2+D17+D18</f>
        <v>47672.060000000005</v>
      </c>
    </row>
    <row r="12" spans="2:8" ht="18" customHeight="1">
      <c r="B12" s="49" t="s">
        <v>2</v>
      </c>
      <c r="C12" s="50"/>
      <c r="D12" s="21">
        <v>2363.39</v>
      </c>
    </row>
    <row r="13" spans="2:8" ht="18.75" customHeight="1">
      <c r="B13" s="51" t="s">
        <v>3</v>
      </c>
      <c r="C13" s="52"/>
      <c r="D13" s="21">
        <v>3134.07</v>
      </c>
      <c r="G13" s="2"/>
      <c r="H13" s="2"/>
    </row>
    <row r="14" spans="2:8" ht="27" customHeight="1">
      <c r="B14" s="53" t="s">
        <v>30</v>
      </c>
      <c r="C14" s="54"/>
      <c r="D14" s="22">
        <v>8293.8700000000008</v>
      </c>
    </row>
    <row r="15" spans="2:8" ht="21.75" customHeight="1">
      <c r="B15" s="49" t="s">
        <v>4</v>
      </c>
      <c r="C15" s="50"/>
      <c r="D15" s="23">
        <v>748</v>
      </c>
    </row>
    <row r="16" spans="2:8" ht="18.75" customHeight="1">
      <c r="B16" s="65" t="s">
        <v>31</v>
      </c>
      <c r="C16" s="66"/>
      <c r="D16" s="23">
        <v>22989.9</v>
      </c>
    </row>
    <row r="17" spans="2:7" ht="21" customHeight="1">
      <c r="B17" s="75" t="s">
        <v>5</v>
      </c>
      <c r="C17" s="76"/>
      <c r="D17" s="23">
        <v>5294.83</v>
      </c>
      <c r="G17" s="1"/>
    </row>
    <row r="18" spans="2:7" ht="27.75" customHeight="1" thickBot="1">
      <c r="B18" s="71" t="s">
        <v>6</v>
      </c>
      <c r="C18" s="72"/>
      <c r="D18" s="23">
        <v>4848</v>
      </c>
    </row>
    <row r="19" spans="2:7" ht="15.75" thickBot="1">
      <c r="B19" s="59" t="s">
        <v>35</v>
      </c>
      <c r="C19" s="60"/>
      <c r="D19" s="18">
        <v>600</v>
      </c>
    </row>
    <row r="20" spans="2:7" ht="15.75" thickBot="1">
      <c r="B20" s="61" t="s">
        <v>36</v>
      </c>
      <c r="C20" s="60"/>
      <c r="D20" s="25">
        <v>24543.34</v>
      </c>
    </row>
    <row r="21" spans="2:7" ht="15.75" customHeight="1" thickBot="1">
      <c r="B21" s="43" t="s">
        <v>7</v>
      </c>
      <c r="C21" s="44"/>
      <c r="D21" s="18">
        <v>249065.16</v>
      </c>
    </row>
    <row r="22" spans="2:7" ht="29.25" customHeight="1" thickBot="1">
      <c r="B22" s="43" t="s">
        <v>45</v>
      </c>
      <c r="C22" s="44"/>
      <c r="D22" s="38">
        <v>1778.59</v>
      </c>
    </row>
    <row r="23" spans="2:7" ht="15.75" thickBot="1">
      <c r="B23" s="41" t="s">
        <v>12</v>
      </c>
      <c r="C23" s="42"/>
      <c r="D23" s="28">
        <v>664104.18999999994</v>
      </c>
    </row>
    <row r="24" spans="2:7" ht="32.25" customHeight="1">
      <c r="D24" s="16">
        <f>D8+D9+D10+D11+D21+D22+D19+D20+D23</f>
        <v>1182085.75</v>
      </c>
    </row>
    <row r="25" spans="2:7">
      <c r="B25" s="4"/>
      <c r="C25" s="8"/>
      <c r="D25" s="8"/>
    </row>
    <row r="26" spans="2:7">
      <c r="B26" s="29"/>
      <c r="C26" s="15"/>
      <c r="D26" s="15"/>
    </row>
    <row r="27" spans="2:7">
      <c r="E27" s="2"/>
      <c r="F27" s="2"/>
    </row>
    <row r="28" spans="2:7">
      <c r="E28" s="2"/>
      <c r="F28" s="2"/>
    </row>
    <row r="30" spans="2:7">
      <c r="B30" s="9" t="s">
        <v>13</v>
      </c>
      <c r="C30" s="10"/>
      <c r="D30" s="10"/>
      <c r="E30" s="10"/>
    </row>
    <row r="31" spans="2:7">
      <c r="B31" s="10" t="s">
        <v>14</v>
      </c>
      <c r="C31" s="10"/>
      <c r="D31" s="10"/>
      <c r="E31" s="10"/>
    </row>
    <row r="32" spans="2:7">
      <c r="B32" s="10" t="s">
        <v>15</v>
      </c>
      <c r="C32" s="10"/>
      <c r="D32" s="10"/>
      <c r="E32" s="10"/>
      <c r="F32" s="10"/>
    </row>
    <row r="33" spans="2:6">
      <c r="B33" s="10" t="s">
        <v>16</v>
      </c>
      <c r="C33" s="10"/>
      <c r="D33" s="10"/>
      <c r="E33" s="10"/>
      <c r="F33" s="10"/>
    </row>
    <row r="34" spans="2:6">
      <c r="B34" s="10" t="s">
        <v>17</v>
      </c>
      <c r="C34" s="10"/>
      <c r="D34" s="10"/>
      <c r="E34" s="10"/>
      <c r="F34" s="10"/>
    </row>
    <row r="35" spans="2:6">
      <c r="B35" s="10" t="s">
        <v>18</v>
      </c>
      <c r="C35" s="10"/>
      <c r="D35" s="10"/>
      <c r="E35" s="10"/>
      <c r="F35" s="10"/>
    </row>
    <row r="36" spans="2:6">
      <c r="B36" s="10" t="s">
        <v>19</v>
      </c>
      <c r="C36" s="10"/>
      <c r="D36" s="10"/>
      <c r="E36" s="10"/>
      <c r="F36" s="10"/>
    </row>
    <row r="37" spans="2:6">
      <c r="B37" s="10" t="s">
        <v>20</v>
      </c>
      <c r="C37" s="10"/>
      <c r="D37" s="10"/>
      <c r="E37" s="10"/>
      <c r="F37" s="10"/>
    </row>
    <row r="38" spans="2:6">
      <c r="B38" s="10" t="s">
        <v>21</v>
      </c>
      <c r="C38" s="10"/>
      <c r="D38" s="10"/>
      <c r="E38" s="10"/>
      <c r="F38" s="10"/>
    </row>
    <row r="39" spans="2:6">
      <c r="B39" s="10" t="s">
        <v>22</v>
      </c>
      <c r="C39" s="10"/>
      <c r="D39" s="10"/>
      <c r="E39" s="10"/>
      <c r="F39" s="10"/>
    </row>
    <row r="40" spans="2:6">
      <c r="B40" s="10" t="s">
        <v>23</v>
      </c>
      <c r="C40" s="10"/>
      <c r="D40" s="10"/>
      <c r="E40" s="10"/>
      <c r="F40" s="10"/>
    </row>
    <row r="41" spans="2:6">
      <c r="B41" s="10" t="s">
        <v>24</v>
      </c>
      <c r="C41" s="10"/>
      <c r="D41" s="10"/>
      <c r="E41" s="10"/>
      <c r="F41" s="10"/>
    </row>
    <row r="42" spans="2:6">
      <c r="B42" s="10" t="s">
        <v>25</v>
      </c>
      <c r="C42" s="10"/>
      <c r="D42" s="10"/>
      <c r="E42" s="10"/>
      <c r="F42" s="10"/>
    </row>
  </sheetData>
  <mergeCells count="19">
    <mergeCell ref="B15:C15"/>
    <mergeCell ref="B8:C8"/>
    <mergeCell ref="B9:C9"/>
    <mergeCell ref="B7:C7"/>
    <mergeCell ref="B22:C22"/>
    <mergeCell ref="B23:C23"/>
    <mergeCell ref="B2:H2"/>
    <mergeCell ref="B6:H6"/>
    <mergeCell ref="B20:C20"/>
    <mergeCell ref="B21:C21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H56"/>
  <sheetViews>
    <sheetView topLeftCell="A4" workbookViewId="0">
      <selection activeCell="D29" sqref="D29"/>
    </sheetView>
  </sheetViews>
  <sheetFormatPr defaultRowHeight="15"/>
  <cols>
    <col min="1" max="1" width="2.28515625" customWidth="1"/>
    <col min="3" max="3" width="29.42578125" customWidth="1"/>
    <col min="4" max="4" width="31.42578125" customWidth="1"/>
    <col min="5" max="5" width="21.42578125" customWidth="1"/>
    <col min="6" max="6" width="17.7109375" customWidth="1"/>
    <col min="7" max="7" width="0.42578125" hidden="1" customWidth="1"/>
    <col min="8" max="8" width="9.140625" hidden="1" customWidth="1"/>
  </cols>
  <sheetData>
    <row r="2" spans="1:8" ht="35.25" customHeight="1">
      <c r="B2" s="69" t="s">
        <v>57</v>
      </c>
      <c r="C2" s="69"/>
      <c r="D2" s="69"/>
      <c r="E2" s="69"/>
      <c r="F2" s="70"/>
      <c r="G2" s="70"/>
      <c r="H2" s="70"/>
    </row>
    <row r="3" spans="1:8" ht="15.75" hidden="1" customHeight="1">
      <c r="E3" s="8"/>
    </row>
    <row r="4" spans="1:8">
      <c r="B4" s="5" t="s">
        <v>11</v>
      </c>
      <c r="C4" s="3"/>
      <c r="D4" s="7">
        <v>1277680.29</v>
      </c>
      <c r="G4" s="4"/>
    </row>
    <row r="5" spans="1:8" ht="36.75" customHeight="1">
      <c r="B5" s="2"/>
      <c r="C5" s="2"/>
      <c r="D5" s="8"/>
      <c r="G5" s="8"/>
    </row>
    <row r="6" spans="1:8" ht="15.75" customHeight="1" thickBot="1">
      <c r="B6" s="62" t="s">
        <v>28</v>
      </c>
      <c r="C6" s="63"/>
      <c r="D6" s="63"/>
      <c r="E6" s="63"/>
      <c r="F6" s="63"/>
      <c r="G6" s="63"/>
      <c r="H6" s="63"/>
    </row>
    <row r="7" spans="1:8" ht="15.75" customHeight="1" thickBot="1">
      <c r="B7" s="45" t="s">
        <v>10</v>
      </c>
      <c r="C7" s="46"/>
      <c r="D7" s="17"/>
      <c r="G7" s="8"/>
    </row>
    <row r="8" spans="1:8" ht="0.75" customHeight="1" thickBot="1">
      <c r="B8" s="43" t="s">
        <v>0</v>
      </c>
      <c r="C8" s="44"/>
      <c r="D8" s="18">
        <v>95384.52</v>
      </c>
      <c r="G8" s="8"/>
    </row>
    <row r="9" spans="1:8" ht="20.25" customHeight="1" thickBot="1">
      <c r="A9" s="40"/>
      <c r="B9" s="43" t="s">
        <v>32</v>
      </c>
      <c r="C9" s="44"/>
      <c r="D9" s="18">
        <v>386922</v>
      </c>
      <c r="G9" s="2"/>
    </row>
    <row r="10" spans="1:8" ht="23.25" customHeight="1" thickBot="1">
      <c r="A10" s="40"/>
      <c r="B10" s="67" t="s">
        <v>33</v>
      </c>
      <c r="C10" s="68"/>
      <c r="D10" s="30">
        <v>78158.25</v>
      </c>
    </row>
    <row r="11" spans="1:8" ht="25.5" customHeight="1">
      <c r="A11" s="40"/>
      <c r="B11" s="47" t="s">
        <v>1</v>
      </c>
      <c r="C11" s="48"/>
      <c r="D11" s="19">
        <f>D12+D13+D14+D15++D16+D2+D17+D18</f>
        <v>104503.28</v>
      </c>
    </row>
    <row r="12" spans="1:8" ht="25.5" customHeight="1">
      <c r="A12" s="40"/>
      <c r="B12" s="49" t="s">
        <v>2</v>
      </c>
      <c r="C12" s="50"/>
      <c r="D12" s="21">
        <v>1226.29</v>
      </c>
    </row>
    <row r="13" spans="1:8" ht="28.5" customHeight="1">
      <c r="B13" s="51" t="s">
        <v>43</v>
      </c>
      <c r="C13" s="52"/>
      <c r="D13" s="21">
        <v>13931.84</v>
      </c>
      <c r="G13" s="2"/>
      <c r="H13" s="2"/>
    </row>
    <row r="14" spans="1:8" ht="27" customHeight="1">
      <c r="B14" s="53" t="s">
        <v>30</v>
      </c>
      <c r="C14" s="54"/>
      <c r="D14" s="22">
        <v>11524.88</v>
      </c>
    </row>
    <row r="15" spans="1:8" ht="21.75" customHeight="1">
      <c r="B15" s="49" t="s">
        <v>4</v>
      </c>
      <c r="C15" s="50"/>
      <c r="D15" s="23">
        <v>20390</v>
      </c>
    </row>
    <row r="16" spans="1:8" ht="24" customHeight="1">
      <c r="B16" s="65" t="s">
        <v>31</v>
      </c>
      <c r="C16" s="66"/>
      <c r="D16" s="23">
        <v>4687</v>
      </c>
    </row>
    <row r="17" spans="2:7" ht="21" customHeight="1">
      <c r="B17" s="75" t="s">
        <v>5</v>
      </c>
      <c r="C17" s="76"/>
      <c r="D17" s="23">
        <v>8828.06</v>
      </c>
      <c r="G17" s="1"/>
    </row>
    <row r="18" spans="2:7" ht="22.5" customHeight="1" thickBot="1">
      <c r="B18" s="71" t="s">
        <v>6</v>
      </c>
      <c r="C18" s="72"/>
      <c r="D18" s="23">
        <v>43915.21</v>
      </c>
    </row>
    <row r="19" spans="2:7" ht="32.25" customHeight="1" thickBot="1">
      <c r="B19" s="61" t="s">
        <v>61</v>
      </c>
      <c r="C19" s="81"/>
      <c r="D19" s="18">
        <v>5995.32</v>
      </c>
    </row>
    <row r="20" spans="2:7" ht="23.25" customHeight="1" thickBot="1">
      <c r="B20" s="57" t="s">
        <v>26</v>
      </c>
      <c r="C20" s="58"/>
      <c r="D20" s="18">
        <v>3500</v>
      </c>
    </row>
    <row r="21" spans="2:7" ht="24.75" customHeight="1" thickBot="1">
      <c r="B21" s="43" t="s">
        <v>60</v>
      </c>
      <c r="C21" s="44"/>
      <c r="D21" s="18">
        <v>12250</v>
      </c>
    </row>
    <row r="22" spans="2:7" ht="20.25" customHeight="1" thickBot="1">
      <c r="B22" s="57" t="s">
        <v>34</v>
      </c>
      <c r="C22" s="58"/>
      <c r="D22" s="25">
        <v>18000</v>
      </c>
    </row>
    <row r="23" spans="2:7" ht="20.25" customHeight="1">
      <c r="B23" s="73" t="s">
        <v>39</v>
      </c>
      <c r="C23" s="74"/>
      <c r="D23" s="33">
        <f>D24+D25+D26</f>
        <v>577618</v>
      </c>
    </row>
    <row r="24" spans="2:7" ht="18.75" customHeight="1">
      <c r="B24" s="77" t="s">
        <v>58</v>
      </c>
      <c r="C24" s="78"/>
      <c r="D24" s="36">
        <v>99809</v>
      </c>
    </row>
    <row r="25" spans="2:7" ht="19.5" customHeight="1">
      <c r="B25" s="79" t="s">
        <v>59</v>
      </c>
      <c r="C25" s="80"/>
      <c r="D25" s="36">
        <v>27809</v>
      </c>
    </row>
    <row r="26" spans="2:7" ht="15.75" thickBot="1">
      <c r="B26" s="35" t="s">
        <v>41</v>
      </c>
      <c r="C26" s="31"/>
      <c r="D26" s="37">
        <v>450000</v>
      </c>
    </row>
    <row r="27" spans="2:7" ht="15.75" thickBot="1">
      <c r="B27" s="41" t="s">
        <v>12</v>
      </c>
      <c r="C27" s="42"/>
      <c r="D27" s="28">
        <v>1533446.08</v>
      </c>
      <c r="E27" s="2"/>
      <c r="F27" s="2"/>
    </row>
    <row r="28" spans="2:7" ht="19.5" customHeight="1">
      <c r="D28" s="16">
        <f>D9+D10+D11+D19+D20+D21+D22+D23+D27</f>
        <v>2720392.93</v>
      </c>
      <c r="E28" s="2"/>
      <c r="F28" s="2"/>
    </row>
    <row r="29" spans="2:7">
      <c r="B29" s="4"/>
      <c r="C29" s="8"/>
      <c r="D29" s="8"/>
    </row>
    <row r="30" spans="2:7">
      <c r="B30" s="29"/>
      <c r="C30" s="15"/>
      <c r="D30" s="15"/>
      <c r="E30" s="10"/>
    </row>
    <row r="31" spans="2:7">
      <c r="E31" s="10"/>
    </row>
    <row r="32" spans="2:7">
      <c r="E32" s="10"/>
      <c r="F32" s="10"/>
    </row>
    <row r="33" spans="2:7">
      <c r="E33" s="10"/>
      <c r="F33" s="10"/>
    </row>
    <row r="34" spans="2:7">
      <c r="B34" s="9" t="s">
        <v>13</v>
      </c>
      <c r="C34" s="10"/>
      <c r="D34" s="10"/>
      <c r="E34" s="10"/>
      <c r="F34" s="10"/>
    </row>
    <row r="35" spans="2:7">
      <c r="B35" s="10" t="s">
        <v>14</v>
      </c>
      <c r="C35" s="10"/>
      <c r="D35" s="10"/>
      <c r="E35" s="10"/>
      <c r="F35" s="10"/>
    </row>
    <row r="36" spans="2:7">
      <c r="B36" s="10" t="s">
        <v>15</v>
      </c>
      <c r="C36" s="10"/>
      <c r="D36" s="10"/>
      <c r="E36" s="10"/>
      <c r="F36" s="10"/>
    </row>
    <row r="37" spans="2:7">
      <c r="B37" s="10" t="s">
        <v>16</v>
      </c>
      <c r="C37" s="10"/>
      <c r="D37" s="10"/>
      <c r="E37" s="10"/>
      <c r="F37" s="10"/>
    </row>
    <row r="38" spans="2:7">
      <c r="B38" s="10" t="s">
        <v>17</v>
      </c>
      <c r="C38" s="10"/>
      <c r="D38" s="10"/>
      <c r="E38" s="10"/>
      <c r="F38" s="10"/>
    </row>
    <row r="39" spans="2:7">
      <c r="B39" s="10" t="s">
        <v>18</v>
      </c>
      <c r="C39" s="10"/>
      <c r="D39" s="10"/>
      <c r="E39" s="10"/>
      <c r="F39" s="10"/>
    </row>
    <row r="40" spans="2:7">
      <c r="B40" s="10" t="s">
        <v>19</v>
      </c>
      <c r="C40" s="10"/>
      <c r="D40" s="10"/>
      <c r="E40" s="10"/>
      <c r="F40" s="10"/>
    </row>
    <row r="41" spans="2:7">
      <c r="B41" s="10" t="s">
        <v>20</v>
      </c>
      <c r="C41" s="10"/>
      <c r="D41" s="10"/>
      <c r="E41" s="10"/>
      <c r="F41" s="10"/>
    </row>
    <row r="42" spans="2:7">
      <c r="B42" s="10" t="s">
        <v>21</v>
      </c>
      <c r="C42" s="10"/>
      <c r="D42" s="10"/>
      <c r="E42" s="10"/>
      <c r="F42" s="10"/>
    </row>
    <row r="43" spans="2:7">
      <c r="B43" s="10" t="s">
        <v>22</v>
      </c>
      <c r="C43" s="10"/>
      <c r="D43" s="10"/>
    </row>
    <row r="44" spans="2:7">
      <c r="B44" s="10" t="s">
        <v>23</v>
      </c>
      <c r="C44" s="10"/>
      <c r="D44" s="10"/>
    </row>
    <row r="45" spans="2:7">
      <c r="B45" s="10" t="s">
        <v>24</v>
      </c>
      <c r="C45" s="10"/>
      <c r="D45" s="10"/>
    </row>
    <row r="46" spans="2:7">
      <c r="B46" s="10" t="s">
        <v>25</v>
      </c>
      <c r="C46" s="10"/>
      <c r="D46" s="10"/>
    </row>
    <row r="47" spans="2:7">
      <c r="B47" s="40"/>
      <c r="C47" s="40"/>
      <c r="D47" s="40"/>
      <c r="E47" s="40"/>
      <c r="G47" s="10"/>
    </row>
    <row r="48" spans="2:7">
      <c r="B48" s="40"/>
      <c r="C48" s="40"/>
      <c r="D48" s="40"/>
      <c r="E48" s="40"/>
      <c r="G48" s="10"/>
    </row>
    <row r="49" spans="2:7">
      <c r="B49" s="40"/>
      <c r="C49" s="40"/>
      <c r="D49" s="40"/>
      <c r="E49" s="40"/>
      <c r="G49" s="10"/>
    </row>
    <row r="50" spans="2:7">
      <c r="B50" s="40"/>
      <c r="C50" s="40"/>
      <c r="D50" s="40"/>
      <c r="E50" s="40"/>
      <c r="G50" s="10"/>
    </row>
    <row r="51" spans="2:7">
      <c r="G51" s="10"/>
    </row>
    <row r="52" spans="2:7">
      <c r="G52" s="10"/>
    </row>
    <row r="53" spans="2:7">
      <c r="B53" s="10"/>
      <c r="C53" s="10"/>
      <c r="D53" s="10"/>
      <c r="E53" s="10"/>
      <c r="F53" s="10"/>
      <c r="G53" s="10"/>
    </row>
    <row r="54" spans="2:7">
      <c r="B54" s="10"/>
      <c r="C54" s="10"/>
      <c r="D54" s="10"/>
      <c r="E54" s="10"/>
      <c r="F54" s="10"/>
      <c r="G54" s="10"/>
    </row>
    <row r="55" spans="2:7">
      <c r="F55" s="10"/>
      <c r="G55" s="10"/>
    </row>
    <row r="56" spans="2:7">
      <c r="F56" s="10"/>
      <c r="G56" s="10"/>
    </row>
  </sheetData>
  <mergeCells count="22">
    <mergeCell ref="B2:H2"/>
    <mergeCell ref="B6:H6"/>
    <mergeCell ref="B18:C18"/>
    <mergeCell ref="B20:C20"/>
    <mergeCell ref="B7:C7"/>
    <mergeCell ref="B8:C8"/>
    <mergeCell ref="B19:C19"/>
    <mergeCell ref="B17:C17"/>
    <mergeCell ref="B9:C9"/>
    <mergeCell ref="B10:C10"/>
    <mergeCell ref="B15:C15"/>
    <mergeCell ref="B16:C16"/>
    <mergeCell ref="B11:C11"/>
    <mergeCell ref="B12:C12"/>
    <mergeCell ref="B13:C13"/>
    <mergeCell ref="B14:C14"/>
    <mergeCell ref="B24:C24"/>
    <mergeCell ref="B25:C25"/>
    <mergeCell ref="B21:C21"/>
    <mergeCell ref="B22:C22"/>
    <mergeCell ref="B27:C27"/>
    <mergeCell ref="B23:C23"/>
  </mergeCells>
  <pageMargins left="0.11811023622047245" right="0.11811023622047245" top="0.19685039370078741" bottom="0.19685039370078741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H42"/>
  <sheetViews>
    <sheetView topLeftCell="A13" workbookViewId="0">
      <selection activeCell="D22" sqref="D22"/>
    </sheetView>
  </sheetViews>
  <sheetFormatPr defaultRowHeight="15"/>
  <cols>
    <col min="3" max="3" width="35.5703125" customWidth="1"/>
    <col min="4" max="4" width="23.140625" customWidth="1"/>
    <col min="6" max="6" width="14.140625" customWidth="1"/>
    <col min="8" max="8" width="12.140625" customWidth="1"/>
  </cols>
  <sheetData>
    <row r="1" spans="2:8">
      <c r="E1" s="1"/>
      <c r="F1" s="1"/>
    </row>
    <row r="2" spans="2:8" ht="15.75">
      <c r="B2" s="69" t="s">
        <v>47</v>
      </c>
      <c r="C2" s="69"/>
      <c r="D2" s="69"/>
      <c r="E2" s="69"/>
      <c r="F2" s="70"/>
      <c r="G2" s="70"/>
      <c r="H2" s="70"/>
    </row>
    <row r="3" spans="2:8">
      <c r="E3" s="8"/>
    </row>
    <row r="4" spans="2:8" ht="15.75" customHeight="1">
      <c r="B4" s="5" t="s">
        <v>11</v>
      </c>
      <c r="C4" s="3"/>
      <c r="D4" s="7">
        <v>429419.61</v>
      </c>
      <c r="G4" s="4"/>
    </row>
    <row r="5" spans="2:8" ht="15.75" customHeight="1">
      <c r="B5" s="2"/>
      <c r="C5" s="2"/>
      <c r="D5" s="8"/>
      <c r="G5" s="8"/>
    </row>
    <row r="6" spans="2:8" ht="18.75" customHeight="1" thickBot="1">
      <c r="B6" s="62" t="s">
        <v>28</v>
      </c>
      <c r="C6" s="63"/>
      <c r="D6" s="63"/>
      <c r="E6" s="63"/>
      <c r="F6" s="63"/>
      <c r="G6" s="63"/>
      <c r="H6" s="63"/>
    </row>
    <row r="7" spans="2:8" ht="27" customHeight="1" thickBot="1">
      <c r="B7" s="45" t="s">
        <v>10</v>
      </c>
      <c r="C7" s="46"/>
      <c r="D7" s="17"/>
      <c r="G7" s="8"/>
    </row>
    <row r="8" spans="2:8" ht="26.25" customHeight="1" thickBot="1">
      <c r="B8" s="43" t="s">
        <v>0</v>
      </c>
      <c r="C8" s="44"/>
      <c r="D8" s="18">
        <v>16063.92</v>
      </c>
      <c r="G8" s="8"/>
    </row>
    <row r="9" spans="2:8" ht="24" customHeight="1" thickBot="1">
      <c r="B9" s="43" t="s">
        <v>32</v>
      </c>
      <c r="C9" s="44"/>
      <c r="D9" s="18">
        <v>87824</v>
      </c>
      <c r="G9" s="2"/>
    </row>
    <row r="10" spans="2:8" ht="18.75" customHeight="1" thickBot="1">
      <c r="B10" s="67" t="s">
        <v>33</v>
      </c>
      <c r="C10" s="68"/>
      <c r="D10" s="30">
        <v>17740.439999999999</v>
      </c>
    </row>
    <row r="11" spans="2:8" ht="23.25" customHeight="1">
      <c r="B11" s="47" t="s">
        <v>1</v>
      </c>
      <c r="C11" s="48"/>
      <c r="D11" s="19">
        <f>D12+D13+D14+D15+D2+D16+D17</f>
        <v>67143.78</v>
      </c>
    </row>
    <row r="12" spans="2:8" ht="21.75" customHeight="1">
      <c r="B12" s="49" t="s">
        <v>2</v>
      </c>
      <c r="C12" s="50"/>
      <c r="D12" s="21">
        <v>2924</v>
      </c>
    </row>
    <row r="13" spans="2:8" ht="27" customHeight="1">
      <c r="B13" s="51" t="s">
        <v>3</v>
      </c>
      <c r="C13" s="52"/>
      <c r="D13" s="21">
        <v>5641.39</v>
      </c>
      <c r="G13" s="2"/>
      <c r="H13" s="2"/>
    </row>
    <row r="14" spans="2:8" ht="33.75" customHeight="1">
      <c r="B14" s="53" t="s">
        <v>30</v>
      </c>
      <c r="C14" s="54"/>
      <c r="D14" s="22">
        <v>6582.9</v>
      </c>
    </row>
    <row r="15" spans="2:8" ht="23.25" customHeight="1">
      <c r="B15" s="65" t="s">
        <v>31</v>
      </c>
      <c r="C15" s="66"/>
      <c r="D15" s="23">
        <v>1692</v>
      </c>
    </row>
    <row r="16" spans="2:8" ht="18" customHeight="1">
      <c r="B16" s="75" t="s">
        <v>5</v>
      </c>
      <c r="C16" s="76"/>
      <c r="D16" s="23">
        <v>26091.83</v>
      </c>
    </row>
    <row r="17" spans="2:7" ht="20.25" customHeight="1" thickBot="1">
      <c r="B17" s="71" t="s">
        <v>6</v>
      </c>
      <c r="C17" s="72"/>
      <c r="D17" s="23">
        <v>24211.66</v>
      </c>
      <c r="G17" s="1"/>
    </row>
    <row r="18" spans="2:7" ht="31.5" customHeight="1" thickBot="1">
      <c r="B18" s="61" t="s">
        <v>48</v>
      </c>
      <c r="C18" s="81"/>
      <c r="D18" s="18">
        <v>1050</v>
      </c>
    </row>
    <row r="19" spans="2:7" ht="32.25" customHeight="1" thickBot="1">
      <c r="B19" s="43" t="s">
        <v>49</v>
      </c>
      <c r="C19" s="44"/>
      <c r="D19" s="38">
        <v>17181.38</v>
      </c>
    </row>
    <row r="20" spans="2:7" ht="15" customHeight="1" thickBot="1">
      <c r="B20" s="41" t="s">
        <v>12</v>
      </c>
      <c r="C20" s="42"/>
      <c r="D20" s="28">
        <v>467555.47</v>
      </c>
    </row>
    <row r="21" spans="2:7" ht="28.5" customHeight="1">
      <c r="D21" s="16">
        <f>D8+D9+D10+D11+D19+D18+G11+D20</f>
        <v>674558.99</v>
      </c>
    </row>
    <row r="22" spans="2:7">
      <c r="B22" s="4"/>
      <c r="C22" s="8"/>
      <c r="D22" s="8"/>
    </row>
    <row r="23" spans="2:7">
      <c r="B23" s="29"/>
      <c r="C23" s="15"/>
      <c r="D23" s="15"/>
    </row>
    <row r="27" spans="2:7">
      <c r="B27" s="9" t="s">
        <v>13</v>
      </c>
      <c r="C27" s="10"/>
      <c r="D27" s="10"/>
      <c r="E27" s="2"/>
      <c r="F27" s="2"/>
    </row>
    <row r="28" spans="2:7">
      <c r="B28" s="10" t="s">
        <v>14</v>
      </c>
      <c r="C28" s="10"/>
      <c r="D28" s="10"/>
      <c r="E28" s="2"/>
      <c r="F28" s="2"/>
    </row>
    <row r="29" spans="2:7">
      <c r="B29" s="10" t="s">
        <v>15</v>
      </c>
      <c r="C29" s="10"/>
      <c r="D29" s="10"/>
    </row>
    <row r="30" spans="2:7">
      <c r="B30" s="10" t="s">
        <v>16</v>
      </c>
      <c r="C30" s="10"/>
      <c r="D30" s="10"/>
      <c r="E30" s="10"/>
    </row>
    <row r="31" spans="2:7">
      <c r="B31" s="10" t="s">
        <v>17</v>
      </c>
      <c r="C31" s="10"/>
      <c r="D31" s="10"/>
      <c r="E31" s="10"/>
    </row>
    <row r="32" spans="2:7">
      <c r="B32" s="10" t="s">
        <v>18</v>
      </c>
      <c r="C32" s="10"/>
      <c r="D32" s="10"/>
      <c r="E32" s="10"/>
      <c r="F32" s="10"/>
    </row>
    <row r="33" spans="2:6">
      <c r="B33" s="10" t="s">
        <v>19</v>
      </c>
      <c r="C33" s="10"/>
      <c r="D33" s="10"/>
      <c r="E33" s="10"/>
      <c r="F33" s="10"/>
    </row>
    <row r="34" spans="2:6">
      <c r="B34" s="10" t="s">
        <v>20</v>
      </c>
      <c r="C34" s="10"/>
      <c r="D34" s="10"/>
      <c r="E34" s="10"/>
      <c r="F34" s="10"/>
    </row>
    <row r="35" spans="2:6">
      <c r="B35" s="10" t="s">
        <v>21</v>
      </c>
      <c r="C35" s="10"/>
      <c r="D35" s="10"/>
      <c r="E35" s="10"/>
      <c r="F35" s="10"/>
    </row>
    <row r="36" spans="2:6">
      <c r="B36" s="10" t="s">
        <v>22</v>
      </c>
      <c r="C36" s="10"/>
      <c r="D36" s="10"/>
      <c r="E36" s="10"/>
      <c r="F36" s="10"/>
    </row>
    <row r="37" spans="2:6">
      <c r="B37" s="10" t="s">
        <v>23</v>
      </c>
      <c r="C37" s="10"/>
      <c r="D37" s="10"/>
      <c r="E37" s="10"/>
      <c r="F37" s="10"/>
    </row>
    <row r="38" spans="2:6">
      <c r="B38" s="10" t="s">
        <v>24</v>
      </c>
      <c r="C38" s="10"/>
      <c r="D38" s="10"/>
      <c r="E38" s="10"/>
      <c r="F38" s="10"/>
    </row>
    <row r="39" spans="2:6">
      <c r="B39" s="10" t="s">
        <v>25</v>
      </c>
      <c r="C39" s="10"/>
      <c r="D39" s="10"/>
      <c r="E39" s="10"/>
      <c r="F39" s="10"/>
    </row>
    <row r="40" spans="2:6">
      <c r="E40" s="10"/>
      <c r="F40" s="10"/>
    </row>
    <row r="41" spans="2:6">
      <c r="E41" s="10"/>
      <c r="F41" s="10"/>
    </row>
    <row r="42" spans="2:6">
      <c r="E42" s="10"/>
      <c r="F42" s="10"/>
    </row>
  </sheetData>
  <mergeCells count="16">
    <mergeCell ref="B20:C20"/>
    <mergeCell ref="B2:H2"/>
    <mergeCell ref="B6:H6"/>
    <mergeCell ref="B19:C19"/>
    <mergeCell ref="B7:C7"/>
    <mergeCell ref="B9:C9"/>
    <mergeCell ref="B10:C10"/>
    <mergeCell ref="B18:C18"/>
    <mergeCell ref="B8:C8"/>
    <mergeCell ref="B16:C16"/>
    <mergeCell ref="B17:C17"/>
    <mergeCell ref="B11:C11"/>
    <mergeCell ref="B12:C12"/>
    <mergeCell ref="B13:C13"/>
    <mergeCell ref="B14:C14"/>
    <mergeCell ref="B15:C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H41"/>
  <sheetViews>
    <sheetView tabSelected="1" workbookViewId="0">
      <selection activeCell="D23" sqref="D23"/>
    </sheetView>
  </sheetViews>
  <sheetFormatPr defaultRowHeight="15"/>
  <cols>
    <col min="3" max="3" width="29.42578125" customWidth="1"/>
    <col min="4" max="4" width="31.140625" customWidth="1"/>
    <col min="8" max="8" width="14" customWidth="1"/>
  </cols>
  <sheetData>
    <row r="2" spans="2:8" ht="15.75">
      <c r="B2" s="69" t="s">
        <v>50</v>
      </c>
      <c r="C2" s="69"/>
      <c r="D2" s="69"/>
      <c r="E2" s="69"/>
      <c r="F2" s="70"/>
      <c r="G2" s="70"/>
      <c r="H2" s="70"/>
    </row>
    <row r="3" spans="2:8">
      <c r="E3" s="8"/>
    </row>
    <row r="4" spans="2:8">
      <c r="B4" s="5" t="s">
        <v>11</v>
      </c>
      <c r="C4" s="3"/>
      <c r="D4" s="7">
        <v>140273.03</v>
      </c>
      <c r="G4" s="4"/>
    </row>
    <row r="5" spans="2:8">
      <c r="B5" s="2"/>
      <c r="C5" s="2"/>
      <c r="D5" s="8"/>
      <c r="G5" s="8"/>
    </row>
    <row r="6" spans="2:8" ht="15.75" thickBot="1">
      <c r="B6" s="62" t="s">
        <v>28</v>
      </c>
      <c r="C6" s="63"/>
      <c r="D6" s="63"/>
      <c r="E6" s="63"/>
      <c r="F6" s="63"/>
      <c r="G6" s="63"/>
      <c r="H6" s="63"/>
    </row>
    <row r="7" spans="2:8" ht="15.75" thickBot="1">
      <c r="B7" s="45" t="s">
        <v>10</v>
      </c>
      <c r="C7" s="46"/>
      <c r="D7" s="17"/>
      <c r="G7" s="8"/>
    </row>
    <row r="8" spans="2:8" ht="15.75" thickBot="1">
      <c r="B8" s="43" t="s">
        <v>0</v>
      </c>
      <c r="C8" s="44"/>
      <c r="D8" s="18">
        <v>7912.08</v>
      </c>
      <c r="G8" s="8"/>
    </row>
    <row r="9" spans="2:8" ht="15.75" thickBot="1">
      <c r="B9" s="43" t="s">
        <v>32</v>
      </c>
      <c r="C9" s="44"/>
      <c r="D9" s="18">
        <v>41600</v>
      </c>
      <c r="G9" s="2"/>
    </row>
    <row r="10" spans="2:8" ht="15.75" thickBot="1">
      <c r="B10" s="67" t="s">
        <v>33</v>
      </c>
      <c r="C10" s="68"/>
      <c r="D10" s="30">
        <v>8403.2000000000007</v>
      </c>
    </row>
    <row r="11" spans="2:8">
      <c r="B11" s="47" t="s">
        <v>1</v>
      </c>
      <c r="C11" s="48"/>
      <c r="D11" s="19">
        <f>D12+D13+D14+D16+D2+D17+D18+D15</f>
        <v>25043.760000000002</v>
      </c>
    </row>
    <row r="12" spans="2:8" ht="16.5" customHeight="1">
      <c r="B12" s="49" t="s">
        <v>2</v>
      </c>
      <c r="C12" s="50"/>
      <c r="D12" s="21">
        <v>1643.9</v>
      </c>
    </row>
    <row r="13" spans="2:8" ht="18.75" customHeight="1">
      <c r="B13" s="51" t="s">
        <v>3</v>
      </c>
      <c r="C13" s="52"/>
      <c r="D13" s="21">
        <v>4539.18</v>
      </c>
      <c r="G13" s="2"/>
      <c r="H13" s="2"/>
    </row>
    <row r="14" spans="2:8" ht="30" customHeight="1">
      <c r="B14" s="53" t="s">
        <v>30</v>
      </c>
      <c r="C14" s="54"/>
      <c r="D14" s="22">
        <v>4335.1000000000004</v>
      </c>
    </row>
    <row r="15" spans="2:8">
      <c r="B15" s="49" t="s">
        <v>4</v>
      </c>
      <c r="C15" s="50"/>
      <c r="D15" s="23">
        <v>2400</v>
      </c>
    </row>
    <row r="16" spans="2:8">
      <c r="B16" s="65" t="s">
        <v>31</v>
      </c>
      <c r="C16" s="66"/>
      <c r="D16" s="23">
        <v>1649</v>
      </c>
    </row>
    <row r="17" spans="2:7">
      <c r="B17" s="75" t="s">
        <v>5</v>
      </c>
      <c r="C17" s="76"/>
      <c r="D17" s="23">
        <v>3379.08</v>
      </c>
      <c r="G17" s="1"/>
    </row>
    <row r="18" spans="2:7" ht="15.75" thickBot="1">
      <c r="B18" s="71" t="s">
        <v>6</v>
      </c>
      <c r="C18" s="72"/>
      <c r="D18" s="23">
        <v>7097.5</v>
      </c>
    </row>
    <row r="19" spans="2:7" ht="21.75" customHeight="1" thickBot="1">
      <c r="B19" s="61" t="s">
        <v>51</v>
      </c>
      <c r="C19" s="81"/>
      <c r="D19" s="18">
        <v>667.29</v>
      </c>
    </row>
    <row r="20" spans="2:7" ht="29.25" customHeight="1" thickBot="1">
      <c r="B20" s="43" t="s">
        <v>52</v>
      </c>
      <c r="C20" s="44"/>
      <c r="D20" s="38">
        <v>4400</v>
      </c>
    </row>
    <row r="21" spans="2:7" ht="15.75" thickBot="1">
      <c r="B21" s="41" t="s">
        <v>12</v>
      </c>
      <c r="C21" s="42"/>
      <c r="D21" s="28">
        <v>143860.54</v>
      </c>
    </row>
    <row r="22" spans="2:7">
      <c r="D22" s="16">
        <f>D8+D9+D10+D11+D20+D19+G11+D21</f>
        <v>231886.87</v>
      </c>
    </row>
    <row r="23" spans="2:7">
      <c r="B23" s="4"/>
      <c r="C23" s="8"/>
      <c r="D23" s="8"/>
    </row>
    <row r="24" spans="2:7">
      <c r="B24" s="29"/>
      <c r="C24" s="15"/>
      <c r="D24" s="15"/>
    </row>
    <row r="27" spans="2:7">
      <c r="E27" s="2"/>
      <c r="F27" s="2"/>
    </row>
    <row r="28" spans="2:7">
      <c r="B28" s="9" t="s">
        <v>13</v>
      </c>
      <c r="C28" s="10"/>
      <c r="D28" s="10"/>
      <c r="E28" s="2"/>
      <c r="F28" s="2"/>
    </row>
    <row r="29" spans="2:7">
      <c r="B29" s="10" t="s">
        <v>14</v>
      </c>
      <c r="C29" s="10"/>
      <c r="D29" s="10"/>
    </row>
    <row r="30" spans="2:7">
      <c r="B30" s="10" t="s">
        <v>15</v>
      </c>
      <c r="C30" s="10"/>
      <c r="D30" s="10"/>
      <c r="E30" s="10"/>
    </row>
    <row r="31" spans="2:7">
      <c r="B31" s="10" t="s">
        <v>16</v>
      </c>
      <c r="C31" s="10"/>
      <c r="D31" s="10"/>
      <c r="E31" s="10"/>
    </row>
    <row r="32" spans="2:7">
      <c r="B32" s="10" t="s">
        <v>17</v>
      </c>
      <c r="C32" s="10"/>
      <c r="D32" s="10"/>
      <c r="E32" s="10"/>
      <c r="F32" s="10"/>
    </row>
    <row r="33" spans="2:6">
      <c r="B33" s="10" t="s">
        <v>18</v>
      </c>
      <c r="C33" s="10"/>
      <c r="D33" s="10"/>
      <c r="E33" s="10"/>
      <c r="F33" s="10"/>
    </row>
    <row r="34" spans="2:6">
      <c r="B34" s="10" t="s">
        <v>19</v>
      </c>
      <c r="C34" s="10"/>
      <c r="D34" s="10"/>
      <c r="E34" s="10"/>
      <c r="F34" s="10"/>
    </row>
    <row r="35" spans="2:6">
      <c r="B35" s="10" t="s">
        <v>20</v>
      </c>
      <c r="C35" s="10"/>
      <c r="D35" s="10"/>
      <c r="E35" s="10"/>
      <c r="F35" s="10"/>
    </row>
    <row r="36" spans="2:6">
      <c r="B36" s="10" t="s">
        <v>21</v>
      </c>
      <c r="C36" s="10"/>
      <c r="D36" s="10"/>
      <c r="E36" s="10"/>
      <c r="F36" s="10"/>
    </row>
    <row r="37" spans="2:6">
      <c r="B37" s="10" t="s">
        <v>22</v>
      </c>
      <c r="C37" s="10"/>
      <c r="D37" s="10"/>
      <c r="E37" s="10"/>
      <c r="F37" s="10"/>
    </row>
    <row r="38" spans="2:6">
      <c r="B38" s="10" t="s">
        <v>23</v>
      </c>
      <c r="C38" s="10"/>
      <c r="D38" s="10"/>
      <c r="E38" s="10"/>
      <c r="F38" s="10"/>
    </row>
    <row r="39" spans="2:6">
      <c r="B39" s="10" t="s">
        <v>24</v>
      </c>
      <c r="C39" s="10"/>
      <c r="D39" s="10"/>
      <c r="E39" s="10"/>
      <c r="F39" s="10"/>
    </row>
    <row r="40" spans="2:6">
      <c r="B40" s="10" t="s">
        <v>25</v>
      </c>
      <c r="C40" s="10"/>
      <c r="D40" s="10"/>
      <c r="E40" s="10"/>
      <c r="F40" s="10"/>
    </row>
    <row r="41" spans="2:6">
      <c r="E41" s="10"/>
      <c r="F41" s="10"/>
    </row>
  </sheetData>
  <mergeCells count="17">
    <mergeCell ref="B18:C18"/>
    <mergeCell ref="B19:C19"/>
    <mergeCell ref="B20:C20"/>
    <mergeCell ref="B21:C21"/>
    <mergeCell ref="B15:C15"/>
    <mergeCell ref="B17:C17"/>
    <mergeCell ref="B11:C11"/>
    <mergeCell ref="B12:C12"/>
    <mergeCell ref="B13:C13"/>
    <mergeCell ref="B14:C14"/>
    <mergeCell ref="B16:C16"/>
    <mergeCell ref="B10:C10"/>
    <mergeCell ref="B2:H2"/>
    <mergeCell ref="B6:H6"/>
    <mergeCell ref="B7:C7"/>
    <mergeCell ref="B8:C8"/>
    <mergeCell ref="B9:C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H41"/>
  <sheetViews>
    <sheetView workbookViewId="0">
      <selection activeCell="D22" sqref="D22"/>
    </sheetView>
  </sheetViews>
  <sheetFormatPr defaultRowHeight="15"/>
  <cols>
    <col min="3" max="3" width="30.5703125" customWidth="1"/>
    <col min="4" max="4" width="39.42578125" customWidth="1"/>
    <col min="8" max="8" width="0.28515625" customWidth="1"/>
  </cols>
  <sheetData>
    <row r="2" spans="2:8" ht="15.75">
      <c r="B2" s="69" t="s">
        <v>53</v>
      </c>
      <c r="C2" s="69"/>
      <c r="D2" s="69"/>
      <c r="E2" s="69"/>
      <c r="F2" s="70"/>
      <c r="G2" s="70"/>
      <c r="H2" s="70"/>
    </row>
    <row r="3" spans="2:8">
      <c r="E3" s="8"/>
    </row>
    <row r="4" spans="2:8">
      <c r="B4" s="5" t="s">
        <v>11</v>
      </c>
      <c r="C4" s="3"/>
      <c r="D4" s="7">
        <v>397950.88</v>
      </c>
      <c r="G4" s="4"/>
    </row>
    <row r="5" spans="2:8">
      <c r="B5" s="2"/>
      <c r="C5" s="2"/>
      <c r="D5" s="8"/>
      <c r="G5" s="8"/>
    </row>
    <row r="6" spans="2:8" ht="15.75" thickBot="1">
      <c r="B6" s="62" t="s">
        <v>28</v>
      </c>
      <c r="C6" s="63"/>
      <c r="D6" s="63"/>
      <c r="E6" s="63"/>
      <c r="F6" s="63"/>
      <c r="G6" s="63"/>
      <c r="H6" s="63"/>
    </row>
    <row r="7" spans="2:8" ht="20.25" customHeight="1" thickBot="1">
      <c r="B7" s="45" t="s">
        <v>10</v>
      </c>
      <c r="C7" s="46"/>
      <c r="D7" s="17"/>
      <c r="G7" s="8"/>
    </row>
    <row r="8" spans="2:8" ht="15.75" customHeight="1" thickBot="1">
      <c r="B8" s="43" t="s">
        <v>32</v>
      </c>
      <c r="C8" s="44"/>
      <c r="D8" s="18">
        <v>63652</v>
      </c>
      <c r="G8" s="8"/>
    </row>
    <row r="9" spans="2:8" ht="15.75" thickBot="1">
      <c r="B9" s="67" t="s">
        <v>33</v>
      </c>
      <c r="C9" s="68"/>
      <c r="D9" s="30">
        <v>12857.71</v>
      </c>
      <c r="G9" s="2"/>
    </row>
    <row r="10" spans="2:8">
      <c r="B10" s="47" t="s">
        <v>1</v>
      </c>
      <c r="C10" s="48"/>
      <c r="D10" s="19">
        <f>D11+D12+D13+D15+D2+D16+D14</f>
        <v>45475.66</v>
      </c>
    </row>
    <row r="11" spans="2:8">
      <c r="B11" s="49" t="s">
        <v>2</v>
      </c>
      <c r="C11" s="50"/>
      <c r="D11" s="21">
        <v>2639.76</v>
      </c>
    </row>
    <row r="12" spans="2:8" ht="16.5" customHeight="1">
      <c r="B12" s="51" t="s">
        <v>3</v>
      </c>
      <c r="C12" s="52"/>
      <c r="D12" s="21">
        <v>7780.27</v>
      </c>
    </row>
    <row r="13" spans="2:8" ht="30" customHeight="1">
      <c r="B13" s="53" t="s">
        <v>30</v>
      </c>
      <c r="C13" s="54"/>
      <c r="D13" s="22">
        <v>13778.02</v>
      </c>
      <c r="G13" s="2"/>
      <c r="H13" s="2"/>
    </row>
    <row r="14" spans="2:8">
      <c r="B14" s="49" t="s">
        <v>4</v>
      </c>
      <c r="C14" s="50"/>
      <c r="D14" s="23">
        <v>6051</v>
      </c>
    </row>
    <row r="15" spans="2:8" ht="18.75" customHeight="1">
      <c r="B15" s="65" t="s">
        <v>31</v>
      </c>
      <c r="C15" s="66"/>
      <c r="D15" s="23">
        <v>12092.68</v>
      </c>
    </row>
    <row r="16" spans="2:8" ht="18" customHeight="1" thickBot="1">
      <c r="B16" s="75" t="s">
        <v>5</v>
      </c>
      <c r="C16" s="76"/>
      <c r="D16" s="23">
        <v>3133.93</v>
      </c>
    </row>
    <row r="17" spans="2:7" ht="30.75" customHeight="1" thickBot="1">
      <c r="B17" s="61" t="s">
        <v>54</v>
      </c>
      <c r="C17" s="82"/>
      <c r="D17" s="18">
        <v>130</v>
      </c>
      <c r="G17" s="1"/>
    </row>
    <row r="18" spans="2:7" ht="26.25" customHeight="1" thickBot="1">
      <c r="B18" s="61" t="s">
        <v>51</v>
      </c>
      <c r="C18" s="81"/>
      <c r="D18" s="18">
        <v>1334.58</v>
      </c>
    </row>
    <row r="19" spans="2:7" ht="30" customHeight="1" thickBot="1">
      <c r="B19" s="43" t="s">
        <v>52</v>
      </c>
      <c r="C19" s="44"/>
      <c r="D19" s="38">
        <v>2640</v>
      </c>
    </row>
    <row r="20" spans="2:7" ht="20.25" customHeight="1" thickBot="1">
      <c r="B20" s="41" t="s">
        <v>12</v>
      </c>
      <c r="C20" s="42"/>
      <c r="D20" s="28">
        <v>408126.63</v>
      </c>
    </row>
    <row r="21" spans="2:7">
      <c r="D21" s="16">
        <f>D8+D9+D10+D19+D18+G11+D17+D20</f>
        <v>534216.57999999996</v>
      </c>
    </row>
    <row r="22" spans="2:7">
      <c r="B22" s="4"/>
      <c r="C22" s="8"/>
      <c r="D22" s="8"/>
    </row>
    <row r="23" spans="2:7">
      <c r="B23" s="29"/>
      <c r="C23" s="15"/>
      <c r="D23" s="15"/>
    </row>
    <row r="27" spans="2:7">
      <c r="B27" s="9" t="s">
        <v>13</v>
      </c>
      <c r="C27" s="10"/>
      <c r="D27" s="10"/>
      <c r="E27" s="2"/>
      <c r="F27" s="2"/>
    </row>
    <row r="28" spans="2:7">
      <c r="B28" s="10" t="s">
        <v>14</v>
      </c>
      <c r="C28" s="10"/>
      <c r="D28" s="10"/>
      <c r="E28" s="2"/>
      <c r="F28" s="2"/>
    </row>
    <row r="29" spans="2:7">
      <c r="B29" s="10" t="s">
        <v>15</v>
      </c>
      <c r="C29" s="10"/>
      <c r="D29" s="10"/>
    </row>
    <row r="30" spans="2:7">
      <c r="B30" s="10" t="s">
        <v>16</v>
      </c>
      <c r="C30" s="10"/>
      <c r="D30" s="10"/>
      <c r="E30" s="10"/>
    </row>
    <row r="31" spans="2:7">
      <c r="B31" s="10" t="s">
        <v>17</v>
      </c>
      <c r="C31" s="10"/>
      <c r="D31" s="10"/>
      <c r="E31" s="10"/>
    </row>
    <row r="32" spans="2:7">
      <c r="B32" s="10" t="s">
        <v>18</v>
      </c>
      <c r="C32" s="10"/>
      <c r="D32" s="10"/>
      <c r="E32" s="10"/>
      <c r="F32" s="10"/>
    </row>
    <row r="33" spans="2:6">
      <c r="B33" s="10" t="s">
        <v>19</v>
      </c>
      <c r="C33" s="10"/>
      <c r="D33" s="10"/>
      <c r="E33" s="10"/>
      <c r="F33" s="10"/>
    </row>
    <row r="34" spans="2:6">
      <c r="B34" s="10" t="s">
        <v>20</v>
      </c>
      <c r="C34" s="10"/>
      <c r="D34" s="10"/>
      <c r="E34" s="10"/>
      <c r="F34" s="10"/>
    </row>
    <row r="35" spans="2:6">
      <c r="B35" s="10" t="s">
        <v>21</v>
      </c>
      <c r="C35" s="10"/>
      <c r="D35" s="10"/>
      <c r="E35" s="10"/>
      <c r="F35" s="10"/>
    </row>
    <row r="36" spans="2:6">
      <c r="B36" s="10" t="s">
        <v>22</v>
      </c>
      <c r="C36" s="10"/>
      <c r="D36" s="10"/>
      <c r="E36" s="10"/>
      <c r="F36" s="10"/>
    </row>
    <row r="37" spans="2:6">
      <c r="B37" s="10" t="s">
        <v>23</v>
      </c>
      <c r="C37" s="10"/>
      <c r="D37" s="10"/>
      <c r="E37" s="10"/>
      <c r="F37" s="10"/>
    </row>
    <row r="38" spans="2:6">
      <c r="B38" s="10" t="s">
        <v>24</v>
      </c>
      <c r="C38" s="10"/>
      <c r="D38" s="10"/>
      <c r="E38" s="10"/>
      <c r="F38" s="10"/>
    </row>
    <row r="39" spans="2:6">
      <c r="B39" s="10" t="s">
        <v>25</v>
      </c>
      <c r="C39" s="10"/>
      <c r="D39" s="10"/>
      <c r="E39" s="10"/>
      <c r="F39" s="10"/>
    </row>
    <row r="40" spans="2:6">
      <c r="E40" s="10"/>
      <c r="F40" s="10"/>
    </row>
    <row r="41" spans="2:6">
      <c r="E41" s="10"/>
      <c r="F41" s="10"/>
    </row>
  </sheetData>
  <mergeCells count="16">
    <mergeCell ref="B16:C16"/>
    <mergeCell ref="B17:C17"/>
    <mergeCell ref="B18:C18"/>
    <mergeCell ref="B19:C19"/>
    <mergeCell ref="B20:C20"/>
    <mergeCell ref="B15:C15"/>
    <mergeCell ref="B2:H2"/>
    <mergeCell ref="B6:H6"/>
    <mergeCell ref="B7:C7"/>
    <mergeCell ref="B8:C8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H42"/>
  <sheetViews>
    <sheetView topLeftCell="A10" workbookViewId="0">
      <selection activeCell="D25" sqref="D25"/>
    </sheetView>
  </sheetViews>
  <sheetFormatPr defaultRowHeight="15"/>
  <cols>
    <col min="3" max="3" width="30.85546875" customWidth="1"/>
    <col min="4" max="4" width="27.42578125" customWidth="1"/>
    <col min="8" max="8" width="24.5703125" customWidth="1"/>
  </cols>
  <sheetData>
    <row r="2" spans="2:8" ht="15.75">
      <c r="B2" s="69" t="s">
        <v>55</v>
      </c>
      <c r="C2" s="69"/>
      <c r="D2" s="69"/>
      <c r="E2" s="69"/>
      <c r="F2" s="70"/>
      <c r="G2" s="70"/>
      <c r="H2" s="70"/>
    </row>
    <row r="3" spans="2:8">
      <c r="E3" s="8"/>
    </row>
    <row r="4" spans="2:8">
      <c r="B4" s="5" t="s">
        <v>11</v>
      </c>
      <c r="C4" s="3"/>
      <c r="D4" s="7">
        <v>221146.32</v>
      </c>
      <c r="G4" s="4"/>
    </row>
    <row r="5" spans="2:8">
      <c r="B5" s="2"/>
      <c r="C5" s="2"/>
      <c r="D5" s="8"/>
      <c r="G5" s="8"/>
    </row>
    <row r="6" spans="2:8" ht="15.75" thickBot="1">
      <c r="B6" s="62" t="s">
        <v>28</v>
      </c>
      <c r="C6" s="63"/>
      <c r="D6" s="63"/>
      <c r="E6" s="63"/>
      <c r="F6" s="63"/>
      <c r="G6" s="63"/>
      <c r="H6" s="63"/>
    </row>
    <row r="7" spans="2:8" ht="15.75" thickBot="1">
      <c r="B7" s="45" t="s">
        <v>10</v>
      </c>
      <c r="C7" s="46"/>
      <c r="D7" s="17"/>
      <c r="G7" s="8"/>
    </row>
    <row r="8" spans="2:8" ht="15.75" thickBot="1">
      <c r="B8" s="43" t="s">
        <v>0</v>
      </c>
      <c r="C8" s="44"/>
      <c r="D8" s="39">
        <v>6915.3</v>
      </c>
      <c r="G8" s="8"/>
    </row>
    <row r="9" spans="2:8" ht="15.75" thickBot="1">
      <c r="B9" s="43" t="s">
        <v>32</v>
      </c>
      <c r="C9" s="44"/>
      <c r="D9" s="18">
        <v>43936</v>
      </c>
      <c r="G9" s="2"/>
    </row>
    <row r="10" spans="2:8" ht="15.75" thickBot="1">
      <c r="B10" s="67" t="s">
        <v>33</v>
      </c>
      <c r="C10" s="68"/>
      <c r="D10" s="30">
        <v>8875.07</v>
      </c>
    </row>
    <row r="11" spans="2:8">
      <c r="B11" s="47" t="s">
        <v>1</v>
      </c>
      <c r="C11" s="48"/>
      <c r="D11" s="19">
        <f>D12+D13+D14+D16+D2+D18+D15+D17</f>
        <v>28233.22</v>
      </c>
    </row>
    <row r="12" spans="2:8">
      <c r="B12" s="49" t="s">
        <v>2</v>
      </c>
      <c r="C12" s="50"/>
      <c r="D12" s="21">
        <v>1769.51</v>
      </c>
    </row>
    <row r="13" spans="2:8" ht="19.5" customHeight="1">
      <c r="B13" s="51" t="s">
        <v>3</v>
      </c>
      <c r="C13" s="52"/>
      <c r="D13" s="21">
        <v>5487.62</v>
      </c>
      <c r="G13" s="2"/>
      <c r="H13" s="2"/>
    </row>
    <row r="14" spans="2:8" ht="29.25" customHeight="1">
      <c r="B14" s="53" t="s">
        <v>30</v>
      </c>
      <c r="C14" s="54"/>
      <c r="D14" s="22">
        <v>9030.41</v>
      </c>
    </row>
    <row r="15" spans="2:8" ht="21.75" customHeight="1">
      <c r="B15" s="49" t="s">
        <v>4</v>
      </c>
      <c r="C15" s="50"/>
      <c r="D15" s="23">
        <v>5480.5</v>
      </c>
    </row>
    <row r="16" spans="2:8" ht="18.75" customHeight="1">
      <c r="B16" s="65" t="s">
        <v>31</v>
      </c>
      <c r="C16" s="66"/>
      <c r="D16" s="23">
        <v>2172</v>
      </c>
    </row>
    <row r="17" spans="2:7" ht="22.5" customHeight="1">
      <c r="B17" s="65" t="s">
        <v>56</v>
      </c>
      <c r="C17" s="72"/>
      <c r="D17" s="23">
        <v>4100.93</v>
      </c>
      <c r="G17" s="1"/>
    </row>
    <row r="18" spans="2:7" ht="30" customHeight="1" thickBot="1">
      <c r="B18" s="75" t="s">
        <v>5</v>
      </c>
      <c r="C18" s="76"/>
      <c r="D18" s="23">
        <v>192.25</v>
      </c>
    </row>
    <row r="19" spans="2:7" ht="30.75" customHeight="1" thickBot="1">
      <c r="B19" s="61" t="s">
        <v>54</v>
      </c>
      <c r="C19" s="82"/>
      <c r="D19" s="18">
        <v>350</v>
      </c>
    </row>
    <row r="20" spans="2:7" ht="21" customHeight="1" thickBot="1">
      <c r="B20" s="61" t="s">
        <v>51</v>
      </c>
      <c r="C20" s="81"/>
      <c r="D20" s="18">
        <v>667.29</v>
      </c>
    </row>
    <row r="21" spans="2:7" ht="30.75" customHeight="1" thickBot="1">
      <c r="B21" s="43" t="s">
        <v>45</v>
      </c>
      <c r="C21" s="44"/>
      <c r="D21" s="18">
        <v>2730.1</v>
      </c>
    </row>
    <row r="22" spans="2:7" ht="15.75" thickBot="1">
      <c r="B22" s="43" t="s">
        <v>52</v>
      </c>
      <c r="C22" s="44"/>
      <c r="D22" s="38">
        <v>13560</v>
      </c>
    </row>
    <row r="23" spans="2:7" ht="15.75" thickBot="1">
      <c r="B23" s="41" t="s">
        <v>12</v>
      </c>
      <c r="C23" s="42"/>
      <c r="D23" s="28">
        <v>226714.64</v>
      </c>
    </row>
    <row r="24" spans="2:7">
      <c r="D24" s="16">
        <f>D9+D10+D11+D22+D20+D19+D8+D21+D23</f>
        <v>331981.62</v>
      </c>
    </row>
    <row r="25" spans="2:7">
      <c r="B25" s="4"/>
      <c r="C25" s="8"/>
      <c r="D25" s="8"/>
    </row>
    <row r="26" spans="2:7">
      <c r="B26" s="29"/>
      <c r="C26" s="15"/>
      <c r="D26" s="15"/>
    </row>
    <row r="27" spans="2:7">
      <c r="E27" s="2"/>
      <c r="F27" s="2"/>
    </row>
    <row r="28" spans="2:7">
      <c r="E28" s="2"/>
      <c r="F28" s="2"/>
    </row>
    <row r="30" spans="2:7">
      <c r="B30" s="9" t="s">
        <v>13</v>
      </c>
      <c r="C30" s="10"/>
      <c r="D30" s="10"/>
      <c r="E30" s="10"/>
    </row>
    <row r="31" spans="2:7">
      <c r="B31" s="10" t="s">
        <v>14</v>
      </c>
      <c r="C31" s="10"/>
      <c r="D31" s="10"/>
      <c r="E31" s="10"/>
    </row>
    <row r="32" spans="2:7">
      <c r="B32" s="10" t="s">
        <v>15</v>
      </c>
      <c r="C32" s="10"/>
      <c r="D32" s="10"/>
      <c r="E32" s="10"/>
      <c r="F32" s="10"/>
    </row>
    <row r="33" spans="2:6">
      <c r="B33" s="10" t="s">
        <v>16</v>
      </c>
      <c r="C33" s="10"/>
      <c r="D33" s="10"/>
      <c r="E33" s="10"/>
      <c r="F33" s="10"/>
    </row>
    <row r="34" spans="2:6">
      <c r="B34" s="10" t="s">
        <v>17</v>
      </c>
      <c r="C34" s="10"/>
      <c r="D34" s="10"/>
      <c r="E34" s="10"/>
      <c r="F34" s="10"/>
    </row>
    <row r="35" spans="2:6">
      <c r="B35" s="10" t="s">
        <v>18</v>
      </c>
      <c r="C35" s="10"/>
      <c r="D35" s="10"/>
      <c r="E35" s="10"/>
      <c r="F35" s="10"/>
    </row>
    <row r="36" spans="2:6">
      <c r="B36" s="10" t="s">
        <v>19</v>
      </c>
      <c r="C36" s="10"/>
      <c r="D36" s="10"/>
      <c r="E36" s="10"/>
      <c r="F36" s="10"/>
    </row>
    <row r="37" spans="2:6">
      <c r="B37" s="10" t="s">
        <v>20</v>
      </c>
      <c r="C37" s="10"/>
      <c r="D37" s="10"/>
      <c r="E37" s="10"/>
      <c r="F37" s="10"/>
    </row>
    <row r="38" spans="2:6">
      <c r="B38" s="10" t="s">
        <v>21</v>
      </c>
      <c r="C38" s="10"/>
      <c r="D38" s="10"/>
      <c r="E38" s="10"/>
      <c r="F38" s="10"/>
    </row>
    <row r="39" spans="2:6">
      <c r="B39" s="10" t="s">
        <v>22</v>
      </c>
      <c r="C39" s="10"/>
      <c r="D39" s="10"/>
      <c r="E39" s="10"/>
      <c r="F39" s="10"/>
    </row>
    <row r="40" spans="2:6">
      <c r="B40" s="10" t="s">
        <v>23</v>
      </c>
      <c r="C40" s="10"/>
      <c r="D40" s="10"/>
      <c r="E40" s="10"/>
      <c r="F40" s="10"/>
    </row>
    <row r="41" spans="2:6">
      <c r="B41" s="10" t="s">
        <v>24</v>
      </c>
      <c r="C41" s="10"/>
      <c r="D41" s="10"/>
    </row>
    <row r="42" spans="2:6">
      <c r="B42" s="10" t="s">
        <v>25</v>
      </c>
      <c r="C42" s="10"/>
      <c r="D42" s="10"/>
    </row>
  </sheetData>
  <mergeCells count="19">
    <mergeCell ref="B19:C19"/>
    <mergeCell ref="B20:C20"/>
    <mergeCell ref="B22:C22"/>
    <mergeCell ref="B23:C23"/>
    <mergeCell ref="B8:C8"/>
    <mergeCell ref="B17:C17"/>
    <mergeCell ref="B21:C21"/>
    <mergeCell ref="B12:C12"/>
    <mergeCell ref="B13:C13"/>
    <mergeCell ref="B14:C14"/>
    <mergeCell ref="B15:C15"/>
    <mergeCell ref="B16:C16"/>
    <mergeCell ref="B18:C18"/>
    <mergeCell ref="B11:C11"/>
    <mergeCell ref="B2:H2"/>
    <mergeCell ref="B6:H6"/>
    <mergeCell ref="B7:C7"/>
    <mergeCell ref="B9:C9"/>
    <mergeCell ref="B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С-95</vt:lpstr>
      <vt:lpstr>А-8</vt:lpstr>
      <vt:lpstr>К-45</vt:lpstr>
      <vt:lpstr>Ст-Д13а</vt:lpstr>
      <vt:lpstr>Р-7</vt:lpstr>
      <vt:lpstr>Г-19</vt:lpstr>
      <vt:lpstr>Г-21</vt:lpstr>
      <vt:lpstr>К-27А</vt:lpstr>
      <vt:lpstr>К-31А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Admin</cp:lastModifiedBy>
  <cp:lastPrinted>2014-08-21T11:28:09Z</cp:lastPrinted>
  <dcterms:created xsi:type="dcterms:W3CDTF">2014-05-21T07:06:30Z</dcterms:created>
  <dcterms:modified xsi:type="dcterms:W3CDTF">2015-04-23T10:14:38Z</dcterms:modified>
</cp:coreProperties>
</file>